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60" i="1"/>
  <c r="R60" s="1"/>
  <c r="H60" s="1"/>
  <c r="N60"/>
  <c r="M60"/>
  <c r="R59"/>
  <c r="Q59"/>
  <c r="M59"/>
  <c r="N59" s="1"/>
  <c r="H59"/>
  <c r="R58"/>
  <c r="Q58"/>
  <c r="M58"/>
  <c r="N58" s="1"/>
  <c r="H58"/>
  <c r="Q57"/>
  <c r="R57" s="1"/>
  <c r="H57" s="1"/>
  <c r="N57"/>
  <c r="M57"/>
  <c r="Q56"/>
  <c r="R56" s="1"/>
  <c r="H56" s="1"/>
  <c r="N56"/>
  <c r="M56"/>
  <c r="R55"/>
  <c r="Q55"/>
  <c r="M55"/>
  <c r="N55" s="1"/>
  <c r="H55"/>
  <c r="R54"/>
  <c r="Q54"/>
  <c r="M54"/>
  <c r="N54" s="1"/>
  <c r="H54"/>
  <c r="Q53"/>
  <c r="R53" s="1"/>
  <c r="H53" s="1"/>
  <c r="N53"/>
  <c r="M53"/>
  <c r="Q52"/>
  <c r="R52" s="1"/>
  <c r="H52" s="1"/>
  <c r="N52"/>
  <c r="M52"/>
  <c r="R51"/>
  <c r="Q51"/>
  <c r="M51"/>
  <c r="N51" s="1"/>
  <c r="H51"/>
  <c r="R50"/>
  <c r="Q50"/>
  <c r="M50"/>
  <c r="N50" s="1"/>
  <c r="H50"/>
  <c r="Q49"/>
  <c r="R49" s="1"/>
  <c r="H49" s="1"/>
  <c r="N49"/>
  <c r="M49"/>
  <c r="Q48"/>
  <c r="R48" s="1"/>
  <c r="H48" s="1"/>
  <c r="N48"/>
  <c r="M48"/>
  <c r="R47"/>
  <c r="Q47"/>
  <c r="M47"/>
  <c r="N47" s="1"/>
  <c r="H47"/>
  <c r="R46"/>
  <c r="Q46"/>
  <c r="M46"/>
  <c r="N46" s="1"/>
  <c r="H46"/>
  <c r="Q45"/>
  <c r="R45" s="1"/>
  <c r="H45" s="1"/>
  <c r="N45"/>
  <c r="M45"/>
  <c r="Q44"/>
  <c r="R44" s="1"/>
  <c r="H44" s="1"/>
  <c r="N44"/>
  <c r="M44"/>
  <c r="R43"/>
  <c r="Q43"/>
  <c r="M43"/>
  <c r="N43" s="1"/>
  <c r="H43"/>
  <c r="R42"/>
  <c r="Q42"/>
  <c r="M42"/>
  <c r="N42" s="1"/>
  <c r="H42"/>
  <c r="Q41"/>
  <c r="R41" s="1"/>
  <c r="H41" s="1"/>
  <c r="N41"/>
  <c r="M41"/>
  <c r="Q40"/>
  <c r="R40" s="1"/>
  <c r="H40" s="1"/>
  <c r="N40"/>
  <c r="M40"/>
  <c r="R39"/>
  <c r="Q39"/>
  <c r="M39"/>
  <c r="N39" s="1"/>
  <c r="H39"/>
  <c r="R38"/>
  <c r="Q38"/>
  <c r="M38"/>
  <c r="N38" s="1"/>
  <c r="H38"/>
  <c r="Q37"/>
  <c r="R37" s="1"/>
  <c r="H37" s="1"/>
  <c r="N37"/>
  <c r="M37"/>
  <c r="Q36"/>
  <c r="R36" s="1"/>
  <c r="H36" s="1"/>
  <c r="N36"/>
  <c r="M36"/>
  <c r="R35"/>
  <c r="H35" s="1"/>
  <c r="Q35"/>
  <c r="M35"/>
  <c r="N35" s="1"/>
  <c r="R34"/>
  <c r="Q34"/>
  <c r="M34"/>
  <c r="N34" s="1"/>
  <c r="H34"/>
  <c r="Q33"/>
  <c r="R33" s="1"/>
  <c r="H33" s="1"/>
  <c r="N33"/>
  <c r="M33"/>
  <c r="Q32"/>
  <c r="R32" s="1"/>
  <c r="H32" s="1"/>
  <c r="N32"/>
  <c r="M32"/>
  <c r="R31"/>
  <c r="Q31"/>
  <c r="M31"/>
  <c r="N31" s="1"/>
  <c r="H31"/>
  <c r="R30"/>
  <c r="Q30"/>
  <c r="M30"/>
  <c r="N30" s="1"/>
  <c r="H30"/>
  <c r="Q29"/>
  <c r="R29" s="1"/>
  <c r="H29" s="1"/>
  <c r="N29"/>
  <c r="M29"/>
  <c r="Q28"/>
  <c r="R28" s="1"/>
  <c r="H28" s="1"/>
  <c r="N28"/>
  <c r="M28"/>
  <c r="R27"/>
  <c r="Q27"/>
  <c r="M27"/>
  <c r="N27" s="1"/>
  <c r="H27"/>
  <c r="R26"/>
  <c r="Q26"/>
  <c r="M26"/>
  <c r="N26" s="1"/>
  <c r="H26"/>
  <c r="Q25"/>
  <c r="R25" s="1"/>
  <c r="H25" s="1"/>
  <c r="N25"/>
  <c r="M25"/>
  <c r="Q24"/>
  <c r="R24" s="1"/>
  <c r="H24" s="1"/>
  <c r="N24"/>
  <c r="M24"/>
  <c r="R23"/>
  <c r="Q23"/>
  <c r="M23"/>
  <c r="N23" s="1"/>
  <c r="H23"/>
  <c r="R22"/>
  <c r="Q22"/>
  <c r="M22"/>
  <c r="N22" s="1"/>
  <c r="H22"/>
  <c r="Q21"/>
  <c r="R21" s="1"/>
  <c r="H21" s="1"/>
  <c r="N21"/>
  <c r="M21"/>
  <c r="Q20"/>
  <c r="R20" s="1"/>
  <c r="H20" s="1"/>
  <c r="N20"/>
  <c r="M20"/>
  <c r="R19"/>
  <c r="Q19"/>
  <c r="M19"/>
  <c r="N19" s="1"/>
  <c r="H19"/>
  <c r="R18"/>
  <c r="Q18"/>
  <c r="M18"/>
  <c r="N18" s="1"/>
  <c r="H18"/>
  <c r="Q17"/>
  <c r="R17" s="1"/>
  <c r="H17" s="1"/>
  <c r="N17"/>
  <c r="M17"/>
  <c r="Q16"/>
  <c r="R16" s="1"/>
  <c r="H16" s="1"/>
  <c r="N16"/>
  <c r="M16"/>
  <c r="R15"/>
  <c r="Q15"/>
  <c r="M15"/>
  <c r="N15" s="1"/>
  <c r="H15"/>
  <c r="R14"/>
  <c r="Q14"/>
  <c r="M14"/>
  <c r="N14" s="1"/>
  <c r="H14"/>
  <c r="Q13"/>
  <c r="R13" s="1"/>
  <c r="H13" s="1"/>
  <c r="N13"/>
  <c r="M13"/>
  <c r="Q12"/>
  <c r="R12" s="1"/>
  <c r="H12" s="1"/>
  <c r="N12"/>
  <c r="M12"/>
  <c r="R11"/>
  <c r="Q11"/>
  <c r="M11"/>
  <c r="N11" s="1"/>
  <c r="H11"/>
  <c r="R10"/>
  <c r="Q10"/>
  <c r="M10"/>
  <c r="N10" s="1"/>
  <c r="H10"/>
  <c r="Q9"/>
  <c r="R9" s="1"/>
  <c r="H9" s="1"/>
  <c r="N9"/>
  <c r="M9"/>
  <c r="Q8"/>
  <c r="R8" s="1"/>
  <c r="H8" s="1"/>
  <c r="N8"/>
  <c r="M8"/>
  <c r="R7"/>
  <c r="H7" s="1"/>
  <c r="Q7"/>
  <c r="M7"/>
  <c r="N7" s="1"/>
  <c r="R6"/>
  <c r="Q6"/>
  <c r="M6"/>
  <c r="N6" s="1"/>
  <c r="H6"/>
  <c r="Q5"/>
  <c r="R5" s="1"/>
  <c r="H5" s="1"/>
  <c r="N5"/>
  <c r="M5"/>
  <c r="Q4"/>
  <c r="R4" s="1"/>
  <c r="H4" s="1"/>
  <c r="N4"/>
  <c r="M4"/>
  <c r="R3"/>
  <c r="Q3"/>
  <c r="M3"/>
  <c r="N3" s="1"/>
  <c r="H3"/>
</calcChain>
</file>

<file path=xl/sharedStrings.xml><?xml version="1.0" encoding="utf-8"?>
<sst xmlns="http://schemas.openxmlformats.org/spreadsheetml/2006/main" count="139" uniqueCount="137">
  <si>
    <t>Klout</t>
  </si>
  <si>
    <t xml:space="preserve"> - - - - - - - - - - - - - - - - - Twitter  - - - - - - - - - - - - - - - - -</t>
  </si>
  <si>
    <t xml:space="preserve"> - - - - - - - - Fakers - - - - - - - - </t>
  </si>
  <si>
    <t>Empresa</t>
  </si>
  <si>
    <t>URL</t>
  </si>
  <si>
    <t>Influencia</t>
  </si>
  <si>
    <t>Seguidores</t>
  </si>
  <si>
    <t>Seguiendo</t>
  </si>
  <si>
    <t>Listas</t>
  </si>
  <si>
    <t>Tweets</t>
  </si>
  <si>
    <t>Fw/Tw</t>
  </si>
  <si>
    <t>Edad</t>
  </si>
  <si>
    <t>Falsos</t>
  </si>
  <si>
    <t>Inactivos</t>
  </si>
  <si>
    <t>Buenos</t>
  </si>
  <si>
    <t>Selecta Hotels</t>
  </si>
  <si>
    <t>selectahotels</t>
  </si>
  <si>
    <t>HM Hotels</t>
  </si>
  <si>
    <t>hmhotels</t>
  </si>
  <si>
    <t>Premium Suite Hotels</t>
  </si>
  <si>
    <t>pshotels</t>
  </si>
  <si>
    <t>Hoteles VP</t>
  </si>
  <si>
    <t>hotelesvp</t>
  </si>
  <si>
    <t>Blue Bay Hotels</t>
  </si>
  <si>
    <t>bluebayhotels</t>
  </si>
  <si>
    <t>Hispano Hotelera</t>
  </si>
  <si>
    <t>hispanohotelera</t>
  </si>
  <si>
    <t>Marina Hoteles</t>
  </si>
  <si>
    <t>marinahotels</t>
  </si>
  <si>
    <t>Viva &amp; Vanity Hotels</t>
  </si>
  <si>
    <t>hotels_viva</t>
  </si>
  <si>
    <t>Carrís Hoteles</t>
  </si>
  <si>
    <t>carrishoteles</t>
  </si>
  <si>
    <t>Fuerte Hoteles</t>
  </si>
  <si>
    <t>fuertehoteles</t>
  </si>
  <si>
    <t>ZT Hotels</t>
  </si>
  <si>
    <t>zthotels</t>
  </si>
  <si>
    <t>Confortel</t>
  </si>
  <si>
    <t>confortel</t>
  </si>
  <si>
    <t>Hoteles TRH</t>
  </si>
  <si>
    <t>hotelestrh</t>
  </si>
  <si>
    <t>Axel Hotels</t>
  </si>
  <si>
    <t>axelfriendly</t>
  </si>
  <si>
    <t>Hoteles Husa</t>
  </si>
  <si>
    <t>hoteleshusa</t>
  </si>
  <si>
    <t>Abba Hoteles</t>
  </si>
  <si>
    <t>abbahoteles</t>
  </si>
  <si>
    <t>NH Hoteles Corp.</t>
  </si>
  <si>
    <t>nh_hoteles</t>
  </si>
  <si>
    <t>Oasis Hoteles</t>
  </si>
  <si>
    <t xml:space="preserve">oasishotels </t>
  </si>
  <si>
    <t>Vincci</t>
  </si>
  <si>
    <t>vincci_hoteles</t>
  </si>
  <si>
    <t>Hoteles Celuisma</t>
  </si>
  <si>
    <t>celuisma</t>
  </si>
  <si>
    <t>AC Hoteles - Marriott</t>
  </si>
  <si>
    <t>ac_hoteles</t>
  </si>
  <si>
    <t>H10 Hoteles</t>
  </si>
  <si>
    <t>h10_hotels</t>
  </si>
  <si>
    <t>Hoteles Catalonia</t>
  </si>
  <si>
    <t>hcatalonia</t>
  </si>
  <si>
    <t>NH Hoteles España</t>
  </si>
  <si>
    <t>nh_hoteles_es</t>
  </si>
  <si>
    <t>Be Live Hoteles</t>
  </si>
  <si>
    <t>belivehotels</t>
  </si>
  <si>
    <t>Fiesta Hotel Group</t>
  </si>
  <si>
    <t>Fiesta_fhg</t>
  </si>
  <si>
    <t>Me by Meliá</t>
  </si>
  <si>
    <t>mebymelia</t>
  </si>
  <si>
    <t>Iberostar</t>
  </si>
  <si>
    <t>iberostar</t>
  </si>
  <si>
    <t>Meliá Hotels Intl.</t>
  </si>
  <si>
    <t>meliahotelsint</t>
  </si>
  <si>
    <t>Four Seasons Hotels</t>
  </si>
  <si>
    <t>fourseasons</t>
  </si>
  <si>
    <t>Accor Hoteles</t>
  </si>
  <si>
    <t>accorhotels</t>
  </si>
  <si>
    <t>Hoteles Camino Real</t>
  </si>
  <si>
    <t>caminorealh</t>
  </si>
  <si>
    <t>Riu Hoteles</t>
  </si>
  <si>
    <t>riuhoteles</t>
  </si>
  <si>
    <t>Barceló Hoteles</t>
  </si>
  <si>
    <t>barcelohoteles</t>
  </si>
  <si>
    <t>RoomMate Hotels</t>
  </si>
  <si>
    <t>roommatehotels</t>
  </si>
  <si>
    <t>HighTech Hoteles</t>
  </si>
  <si>
    <t>hightechoteles</t>
  </si>
  <si>
    <t>Hospes Hotels</t>
  </si>
  <si>
    <t>hospeshotels</t>
  </si>
  <si>
    <t>Hoteles Monte</t>
  </si>
  <si>
    <t>hotelesmonte</t>
  </si>
  <si>
    <t>SH Hoteles</t>
  </si>
  <si>
    <t>sh_hoteles</t>
  </si>
  <si>
    <t>Aroi Hoteles</t>
  </si>
  <si>
    <t>aroihoteles</t>
  </si>
  <si>
    <t>Best Western Es/Pt</t>
  </si>
  <si>
    <t>bestwestern_es</t>
  </si>
  <si>
    <t>Sallés Hotels</t>
  </si>
  <si>
    <t>salleshotels</t>
  </si>
  <si>
    <t>Acta Hotels</t>
  </si>
  <si>
    <t>actahotels</t>
  </si>
  <si>
    <t>Marconfort Hoteles</t>
  </si>
  <si>
    <t>marconfort</t>
  </si>
  <si>
    <t>Fiesta Hotels&amp;Resorts</t>
  </si>
  <si>
    <t>fiestahotels</t>
  </si>
  <si>
    <t>Hotusa</t>
  </si>
  <si>
    <t>hotusa</t>
  </si>
  <si>
    <t>Hoteles Misión</t>
  </si>
  <si>
    <t>hoteles_mision</t>
  </si>
  <si>
    <t>Ayre Hoteles</t>
  </si>
  <si>
    <t>ayrehoteles</t>
  </si>
  <si>
    <t>Optimal Hotels</t>
  </si>
  <si>
    <t>optimalhotels</t>
  </si>
  <si>
    <t>Zenit Hoteles</t>
  </si>
  <si>
    <t>zenithoteles</t>
  </si>
  <si>
    <t>Tukan Hotels</t>
  </si>
  <si>
    <t>tukanhotels</t>
  </si>
  <si>
    <t>Maciá Hoteles</t>
  </si>
  <si>
    <t>macia_hoteles</t>
  </si>
  <si>
    <t>Solvasa Hoteles</t>
  </si>
  <si>
    <t>solvasahoteles</t>
  </si>
  <si>
    <t>GF Hoteles</t>
  </si>
  <si>
    <t>gfhoteles</t>
  </si>
  <si>
    <t>Grupo Paradores</t>
  </si>
  <si>
    <t>paradores</t>
  </si>
  <si>
    <t>AR Hoteles</t>
  </si>
  <si>
    <t>grupoarhoteles</t>
  </si>
  <si>
    <t>Palmira Hotels</t>
  </si>
  <si>
    <t>palmirahotels</t>
  </si>
  <si>
    <t>JS Hotels</t>
  </si>
  <si>
    <t>js_hotels</t>
  </si>
  <si>
    <t>© by Hoteles Sociales, Agosto 2012</t>
  </si>
  <si>
    <t>Seguidores (FSP)</t>
  </si>
  <si>
    <t xml:space="preserve"> - - - - TwitterAudit - - - -</t>
  </si>
  <si>
    <t>Seguidores (TA)</t>
  </si>
  <si>
    <t>Total</t>
  </si>
  <si>
    <t>Falsos &amp; Inactivos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</si>
</sst>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B050"/>
      <name val="Calibri"/>
      <family val="2"/>
      <scheme val="minor"/>
    </font>
    <font>
      <b/>
      <u/>
      <sz val="11"/>
      <color theme="9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2" applyAlignment="1" applyProtection="1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9" fontId="0" fillId="0" borderId="0" xfId="0" applyNumberFormat="1"/>
    <xf numFmtId="9" fontId="10" fillId="0" borderId="0" xfId="1" applyNumberFormat="1" applyFont="1"/>
    <xf numFmtId="9" fontId="0" fillId="0" borderId="0" xfId="1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2" applyFont="1" applyAlignment="1" applyProtection="1">
      <alignment horizontal="left"/>
    </xf>
    <xf numFmtId="0" fontId="0" fillId="0" borderId="0" xfId="0" applyAlignment="1">
      <alignment horizontal="right"/>
    </xf>
    <xf numFmtId="3" fontId="10" fillId="0" borderId="0" xfId="0" applyNumberFormat="1" applyFont="1"/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witter.com/PSHotels" TargetMode="External"/><Relationship Id="rId18" Type="http://schemas.openxmlformats.org/officeDocument/2006/relationships/hyperlink" Target="http://www.twitter.com/fuertehoteles" TargetMode="External"/><Relationship Id="rId26" Type="http://schemas.openxmlformats.org/officeDocument/2006/relationships/hyperlink" Target="http://twitter.com/CaminoRealH" TargetMode="External"/><Relationship Id="rId39" Type="http://schemas.openxmlformats.org/officeDocument/2006/relationships/hyperlink" Target="https://twitter.com/AroiHoteles" TargetMode="External"/><Relationship Id="rId21" Type="http://schemas.openxmlformats.org/officeDocument/2006/relationships/hyperlink" Target="https://twitter.com/fourseasons" TargetMode="External"/><Relationship Id="rId34" Type="http://schemas.openxmlformats.org/officeDocument/2006/relationships/hyperlink" Target="https://twitter.com/hotelestrh" TargetMode="External"/><Relationship Id="rId42" Type="http://schemas.openxmlformats.org/officeDocument/2006/relationships/hyperlink" Target="https://twitter.com/actahotels" TargetMode="External"/><Relationship Id="rId47" Type="http://schemas.openxmlformats.org/officeDocument/2006/relationships/hyperlink" Target="https://twitter.com/AyreHoteles" TargetMode="External"/><Relationship Id="rId50" Type="http://schemas.openxmlformats.org/officeDocument/2006/relationships/hyperlink" Target="https://twitter.com/tukanhotels" TargetMode="External"/><Relationship Id="rId55" Type="http://schemas.openxmlformats.org/officeDocument/2006/relationships/hyperlink" Target="https://twitter.com/grupoarhoteles" TargetMode="External"/><Relationship Id="rId7" Type="http://schemas.openxmlformats.org/officeDocument/2006/relationships/hyperlink" Target="http://www.twitter.com/NH_Hoteles" TargetMode="External"/><Relationship Id="rId12" Type="http://schemas.openxmlformats.org/officeDocument/2006/relationships/hyperlink" Target="http://www.twitter.com/abbahoteles" TargetMode="External"/><Relationship Id="rId17" Type="http://schemas.openxmlformats.org/officeDocument/2006/relationships/hyperlink" Target="http://www.twitter.com/HispanoHotelera" TargetMode="External"/><Relationship Id="rId25" Type="http://schemas.openxmlformats.org/officeDocument/2006/relationships/hyperlink" Target="https://twitter.com/hotelesvp" TargetMode="External"/><Relationship Id="rId33" Type="http://schemas.openxmlformats.org/officeDocument/2006/relationships/hyperlink" Target="https://twitter.com/Vincci_Hoteles" TargetMode="External"/><Relationship Id="rId38" Type="http://schemas.openxmlformats.org/officeDocument/2006/relationships/hyperlink" Target="https://twitter.com/SH_Hoteles" TargetMode="External"/><Relationship Id="rId46" Type="http://schemas.openxmlformats.org/officeDocument/2006/relationships/hyperlink" Target="https://twitter.com/hoteles_mision" TargetMode="External"/><Relationship Id="rId2" Type="http://schemas.openxmlformats.org/officeDocument/2006/relationships/hyperlink" Target="https://twitter.com/hcatalonia" TargetMode="External"/><Relationship Id="rId16" Type="http://schemas.openxmlformats.org/officeDocument/2006/relationships/hyperlink" Target="http://www.twitter.com/MarinaHotels" TargetMode="External"/><Relationship Id="rId20" Type="http://schemas.openxmlformats.org/officeDocument/2006/relationships/hyperlink" Target="https://twitter.com/accorhotels" TargetMode="External"/><Relationship Id="rId29" Type="http://schemas.openxmlformats.org/officeDocument/2006/relationships/hyperlink" Target="https://twitter.com/HotelesHusa" TargetMode="External"/><Relationship Id="rId41" Type="http://schemas.openxmlformats.org/officeDocument/2006/relationships/hyperlink" Target="https://twitter.com/salleshotels" TargetMode="External"/><Relationship Id="rId54" Type="http://schemas.openxmlformats.org/officeDocument/2006/relationships/hyperlink" Target="https://twitter.com/paradores" TargetMode="External"/><Relationship Id="rId1" Type="http://schemas.openxmlformats.org/officeDocument/2006/relationships/hyperlink" Target="http://www.hoteles-sociales.com/" TargetMode="External"/><Relationship Id="rId6" Type="http://schemas.openxmlformats.org/officeDocument/2006/relationships/hyperlink" Target="http://www.twitter.com/Hotels_Viva" TargetMode="External"/><Relationship Id="rId11" Type="http://schemas.openxmlformats.org/officeDocument/2006/relationships/hyperlink" Target="http://www.twitter.com/RiuHoteles" TargetMode="External"/><Relationship Id="rId24" Type="http://schemas.openxmlformats.org/officeDocument/2006/relationships/hyperlink" Target="https://twitter.com/bluebayhotels" TargetMode="External"/><Relationship Id="rId32" Type="http://schemas.openxmlformats.org/officeDocument/2006/relationships/hyperlink" Target="https://twitter.com/H10_Hotels" TargetMode="External"/><Relationship Id="rId37" Type="http://schemas.openxmlformats.org/officeDocument/2006/relationships/hyperlink" Target="https://twitter.com/HotelesMonte" TargetMode="External"/><Relationship Id="rId40" Type="http://schemas.openxmlformats.org/officeDocument/2006/relationships/hyperlink" Target="https://twitter.com/bestwestern_es" TargetMode="External"/><Relationship Id="rId45" Type="http://schemas.openxmlformats.org/officeDocument/2006/relationships/hyperlink" Target="https://twitter.com/hotusa" TargetMode="External"/><Relationship Id="rId53" Type="http://schemas.openxmlformats.org/officeDocument/2006/relationships/hyperlink" Target="https://twitter.com/gfhoteles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twitter.com/barcelohoteles" TargetMode="External"/><Relationship Id="rId15" Type="http://schemas.openxmlformats.org/officeDocument/2006/relationships/hyperlink" Target="http://www.twitter.com/mebymelia" TargetMode="External"/><Relationship Id="rId23" Type="http://schemas.openxmlformats.org/officeDocument/2006/relationships/hyperlink" Target="https://twitter.com/zthotels" TargetMode="External"/><Relationship Id="rId28" Type="http://schemas.openxmlformats.org/officeDocument/2006/relationships/hyperlink" Target="https://twitter.com/Fiesta_FHG" TargetMode="External"/><Relationship Id="rId36" Type="http://schemas.openxmlformats.org/officeDocument/2006/relationships/hyperlink" Target="https://twitter.com/HospesHotels" TargetMode="External"/><Relationship Id="rId49" Type="http://schemas.openxmlformats.org/officeDocument/2006/relationships/hyperlink" Target="https://twitter.com/zenithoteles" TargetMode="External"/><Relationship Id="rId57" Type="http://schemas.openxmlformats.org/officeDocument/2006/relationships/hyperlink" Target="https://twitter.com/JS_Hotels" TargetMode="External"/><Relationship Id="rId10" Type="http://schemas.openxmlformats.org/officeDocument/2006/relationships/hyperlink" Target="http://www.twitter.com/Iberostar" TargetMode="External"/><Relationship Id="rId19" Type="http://schemas.openxmlformats.org/officeDocument/2006/relationships/hyperlink" Target="http://www.twitter.com/SelectaHotels" TargetMode="External"/><Relationship Id="rId31" Type="http://schemas.openxmlformats.org/officeDocument/2006/relationships/hyperlink" Target="https://twitter.com/CELUISMA" TargetMode="External"/><Relationship Id="rId44" Type="http://schemas.openxmlformats.org/officeDocument/2006/relationships/hyperlink" Target="https://twitter.com/fiestahotels" TargetMode="External"/><Relationship Id="rId52" Type="http://schemas.openxmlformats.org/officeDocument/2006/relationships/hyperlink" Target="https://twitter.com/SolvasaHoteles" TargetMode="External"/><Relationship Id="rId4" Type="http://schemas.openxmlformats.org/officeDocument/2006/relationships/hyperlink" Target="http://www.twitter.com/BeLiveHotels" TargetMode="External"/><Relationship Id="rId9" Type="http://schemas.openxmlformats.org/officeDocument/2006/relationships/hyperlink" Target="http://www.twitter.com/AC_Hoteles" TargetMode="External"/><Relationship Id="rId14" Type="http://schemas.openxmlformats.org/officeDocument/2006/relationships/hyperlink" Target="http://www.twitter.com/RoomMateHotels" TargetMode="External"/><Relationship Id="rId22" Type="http://schemas.openxmlformats.org/officeDocument/2006/relationships/hyperlink" Target="https://twitter.com/carrishoteles" TargetMode="External"/><Relationship Id="rId27" Type="http://schemas.openxmlformats.org/officeDocument/2006/relationships/hyperlink" Target="https://twitter.com/MeliaHotelsInt" TargetMode="External"/><Relationship Id="rId30" Type="http://schemas.openxmlformats.org/officeDocument/2006/relationships/hyperlink" Target="https://twitter.com/Confortel" TargetMode="External"/><Relationship Id="rId35" Type="http://schemas.openxmlformats.org/officeDocument/2006/relationships/hyperlink" Target="https://twitter.com/hightechoteles" TargetMode="External"/><Relationship Id="rId43" Type="http://schemas.openxmlformats.org/officeDocument/2006/relationships/hyperlink" Target="https://twitter.com/marconfort" TargetMode="External"/><Relationship Id="rId48" Type="http://schemas.openxmlformats.org/officeDocument/2006/relationships/hyperlink" Target="https://twitter.com/optimalhotels" TargetMode="External"/><Relationship Id="rId56" Type="http://schemas.openxmlformats.org/officeDocument/2006/relationships/hyperlink" Target="https://twitter.com/PalmiraHotels" TargetMode="External"/><Relationship Id="rId8" Type="http://schemas.openxmlformats.org/officeDocument/2006/relationships/hyperlink" Target="http://www.twitter.com/nh_hoteles_es" TargetMode="External"/><Relationship Id="rId51" Type="http://schemas.openxmlformats.org/officeDocument/2006/relationships/hyperlink" Target="https://twitter.com/Macia_hoteles" TargetMode="External"/><Relationship Id="rId3" Type="http://schemas.openxmlformats.org/officeDocument/2006/relationships/hyperlink" Target="http://www.twitter.com/OasisHot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topLeftCell="A37" workbookViewId="0">
      <selection activeCell="P7" sqref="P7"/>
    </sheetView>
  </sheetViews>
  <sheetFormatPr baseColWidth="10" defaultRowHeight="15"/>
  <cols>
    <col min="1" max="1" width="20.7109375" customWidth="1"/>
    <col min="2" max="2" width="18.7109375" customWidth="1"/>
    <col min="3" max="9" width="15.7109375" customWidth="1"/>
    <col min="10" max="10" width="3" customWidth="1"/>
    <col min="11" max="14" width="15.7109375" customWidth="1"/>
    <col min="15" max="15" width="1.7109375" customWidth="1"/>
    <col min="16" max="18" width="15.7109375" customWidth="1"/>
  </cols>
  <sheetData>
    <row r="1" spans="1:18" ht="18.75">
      <c r="C1" s="1" t="s">
        <v>0</v>
      </c>
      <c r="D1" s="15" t="s">
        <v>1</v>
      </c>
      <c r="E1" s="15"/>
      <c r="F1" s="15"/>
      <c r="G1" s="15"/>
      <c r="H1" s="15"/>
      <c r="I1" s="15"/>
      <c r="J1" s="2"/>
      <c r="K1" s="16" t="s">
        <v>2</v>
      </c>
      <c r="L1" s="17"/>
      <c r="M1" s="17"/>
      <c r="N1" s="7" t="s">
        <v>132</v>
      </c>
      <c r="P1" s="16" t="s">
        <v>133</v>
      </c>
      <c r="Q1" s="17"/>
      <c r="R1" s="7" t="s">
        <v>134</v>
      </c>
    </row>
    <row r="2" spans="1:18" ht="15.7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/>
      <c r="K2" s="5" t="s">
        <v>12</v>
      </c>
      <c r="L2" s="6" t="s">
        <v>13</v>
      </c>
      <c r="M2" s="7" t="s">
        <v>14</v>
      </c>
      <c r="N2" s="7" t="s">
        <v>135</v>
      </c>
      <c r="O2" s="19"/>
      <c r="P2" s="5" t="s">
        <v>136</v>
      </c>
      <c r="Q2" s="7" t="s">
        <v>14</v>
      </c>
      <c r="R2" s="7" t="s">
        <v>135</v>
      </c>
    </row>
    <row r="3" spans="1:18">
      <c r="A3" t="s">
        <v>15</v>
      </c>
      <c r="B3" s="8" t="s">
        <v>16</v>
      </c>
      <c r="C3" s="9">
        <v>0.4108</v>
      </c>
      <c r="D3" s="10">
        <v>390</v>
      </c>
      <c r="E3" s="10">
        <v>476</v>
      </c>
      <c r="F3" s="10">
        <v>10</v>
      </c>
      <c r="G3" s="10">
        <v>978</v>
      </c>
      <c r="H3" s="11">
        <f t="shared" ref="H3:H34" si="0">R3/G3</f>
        <v>0.37883435582822084</v>
      </c>
      <c r="I3" s="10">
        <v>11</v>
      </c>
      <c r="K3" s="12">
        <v>0</v>
      </c>
      <c r="L3" s="12">
        <v>0.06</v>
      </c>
      <c r="M3" s="13">
        <f t="shared" ref="M3:M60" si="1">1-K3-L3</f>
        <v>0.94</v>
      </c>
      <c r="N3" s="20">
        <f>D3*M3</f>
        <v>366.59999999999997</v>
      </c>
      <c r="P3" s="12">
        <v>0.05</v>
      </c>
      <c r="Q3" s="12">
        <f t="shared" ref="Q3:Q60" si="2">1-P3</f>
        <v>0.95</v>
      </c>
      <c r="R3" s="20">
        <f>D3*Q3</f>
        <v>370.5</v>
      </c>
    </row>
    <row r="4" spans="1:18">
      <c r="A4" t="s">
        <v>17</v>
      </c>
      <c r="B4" s="8" t="s">
        <v>18</v>
      </c>
      <c r="C4" s="9">
        <v>0.24199999999999999</v>
      </c>
      <c r="D4" s="10">
        <v>45</v>
      </c>
      <c r="E4" s="10">
        <v>10</v>
      </c>
      <c r="F4" s="10">
        <v>3</v>
      </c>
      <c r="G4" s="10">
        <v>1100</v>
      </c>
      <c r="H4" s="11">
        <f t="shared" si="0"/>
        <v>3.8045454545454542E-2</v>
      </c>
      <c r="I4" s="10">
        <v>24</v>
      </c>
      <c r="K4" s="12">
        <v>0</v>
      </c>
      <c r="L4" s="12">
        <v>7.0000000000000007E-2</v>
      </c>
      <c r="M4" s="13">
        <f t="shared" si="1"/>
        <v>0.92999999999999994</v>
      </c>
      <c r="N4" s="20">
        <f>D4*M4</f>
        <v>41.849999999999994</v>
      </c>
      <c r="P4" s="12">
        <v>7.0000000000000007E-2</v>
      </c>
      <c r="Q4" s="12">
        <f t="shared" si="2"/>
        <v>0.92999999999999994</v>
      </c>
      <c r="R4" s="20">
        <f>D4*Q4</f>
        <v>41.849999999999994</v>
      </c>
    </row>
    <row r="5" spans="1:18">
      <c r="A5" t="s">
        <v>19</v>
      </c>
      <c r="B5" s="8" t="s">
        <v>20</v>
      </c>
      <c r="C5" s="9">
        <v>0.4158</v>
      </c>
      <c r="D5" s="10">
        <v>226</v>
      </c>
      <c r="E5" s="10">
        <v>349</v>
      </c>
      <c r="F5" s="10">
        <v>15</v>
      </c>
      <c r="G5" s="10">
        <v>658</v>
      </c>
      <c r="H5" s="11">
        <f t="shared" si="0"/>
        <v>0.3297264437689969</v>
      </c>
      <c r="I5" s="10">
        <v>11</v>
      </c>
      <c r="K5" s="12">
        <v>0</v>
      </c>
      <c r="L5" s="12">
        <v>0.08</v>
      </c>
      <c r="M5" s="13">
        <f t="shared" si="1"/>
        <v>0.92</v>
      </c>
      <c r="N5" s="20">
        <f>D5*M5</f>
        <v>207.92000000000002</v>
      </c>
      <c r="P5" s="12">
        <v>0.04</v>
      </c>
      <c r="Q5" s="12">
        <f t="shared" si="2"/>
        <v>0.96</v>
      </c>
      <c r="R5" s="20">
        <f>D5*Q5</f>
        <v>216.95999999999998</v>
      </c>
    </row>
    <row r="6" spans="1:18">
      <c r="A6" t="s">
        <v>21</v>
      </c>
      <c r="B6" s="8" t="s">
        <v>22</v>
      </c>
      <c r="C6" s="9">
        <v>0.40649999999999997</v>
      </c>
      <c r="D6" s="10">
        <v>152</v>
      </c>
      <c r="E6" s="10">
        <v>388</v>
      </c>
      <c r="F6" s="10">
        <v>8</v>
      </c>
      <c r="G6" s="10">
        <v>326</v>
      </c>
      <c r="H6" s="11">
        <f t="shared" si="0"/>
        <v>0.45226993865030674</v>
      </c>
      <c r="I6" s="10">
        <v>11</v>
      </c>
      <c r="K6" s="12">
        <v>0.01</v>
      </c>
      <c r="L6" s="12">
        <v>7.0000000000000007E-2</v>
      </c>
      <c r="M6" s="13">
        <f t="shared" si="1"/>
        <v>0.91999999999999993</v>
      </c>
      <c r="N6" s="20">
        <f>D6*M6</f>
        <v>139.83999999999997</v>
      </c>
      <c r="P6" s="12">
        <v>0.03</v>
      </c>
      <c r="Q6" s="12">
        <f t="shared" si="2"/>
        <v>0.97</v>
      </c>
      <c r="R6" s="20">
        <f>D6*Q6</f>
        <v>147.44</v>
      </c>
    </row>
    <row r="7" spans="1:18">
      <c r="A7" t="s">
        <v>23</v>
      </c>
      <c r="B7" s="8" t="s">
        <v>24</v>
      </c>
      <c r="C7" s="9">
        <v>0.42199999999999999</v>
      </c>
      <c r="D7" s="10">
        <v>442</v>
      </c>
      <c r="E7" s="10">
        <v>795</v>
      </c>
      <c r="F7" s="10">
        <v>17</v>
      </c>
      <c r="G7" s="10">
        <v>450</v>
      </c>
      <c r="H7" s="11">
        <f t="shared" si="0"/>
        <v>0.94293333333333329</v>
      </c>
      <c r="I7" s="10">
        <v>10</v>
      </c>
      <c r="K7" s="12">
        <v>0.01</v>
      </c>
      <c r="L7" s="12">
        <v>0.08</v>
      </c>
      <c r="M7" s="13">
        <f t="shared" si="1"/>
        <v>0.91</v>
      </c>
      <c r="N7" s="20">
        <f>D7*M7</f>
        <v>402.22</v>
      </c>
      <c r="P7" s="12">
        <v>0.04</v>
      </c>
      <c r="Q7" s="12">
        <f t="shared" si="2"/>
        <v>0.96</v>
      </c>
      <c r="R7" s="20">
        <f>D7*Q7</f>
        <v>424.32</v>
      </c>
    </row>
    <row r="8" spans="1:18">
      <c r="A8" t="s">
        <v>25</v>
      </c>
      <c r="B8" s="8" t="s">
        <v>26</v>
      </c>
      <c r="C8" s="9">
        <v>0.47339999999999999</v>
      </c>
      <c r="D8" s="10">
        <v>1800</v>
      </c>
      <c r="E8" s="10">
        <v>1831</v>
      </c>
      <c r="F8" s="10">
        <v>59</v>
      </c>
      <c r="G8" s="10">
        <v>2700</v>
      </c>
      <c r="H8" s="11">
        <f t="shared" si="0"/>
        <v>0.64</v>
      </c>
      <c r="I8" s="10">
        <v>16</v>
      </c>
      <c r="K8" s="12">
        <v>0.01</v>
      </c>
      <c r="L8" s="12">
        <v>0.08</v>
      </c>
      <c r="M8" s="13">
        <f t="shared" si="1"/>
        <v>0.91</v>
      </c>
      <c r="N8" s="20">
        <f>D8*M8</f>
        <v>1638</v>
      </c>
      <c r="P8" s="12">
        <v>0.04</v>
      </c>
      <c r="Q8" s="12">
        <f t="shared" si="2"/>
        <v>0.96</v>
      </c>
      <c r="R8" s="20">
        <f>D8*Q8</f>
        <v>1728</v>
      </c>
    </row>
    <row r="9" spans="1:18">
      <c r="A9" t="s">
        <v>27</v>
      </c>
      <c r="B9" s="8" t="s">
        <v>28</v>
      </c>
      <c r="C9" s="9">
        <v>0.51500000000000001</v>
      </c>
      <c r="D9" s="10">
        <v>716</v>
      </c>
      <c r="E9" s="10">
        <v>550</v>
      </c>
      <c r="F9" s="10">
        <v>42</v>
      </c>
      <c r="G9" s="10">
        <v>2900</v>
      </c>
      <c r="H9" s="11">
        <f t="shared" si="0"/>
        <v>0.22714482758620691</v>
      </c>
      <c r="I9" s="10">
        <v>27</v>
      </c>
      <c r="K9" s="12">
        <v>0.02</v>
      </c>
      <c r="L9" s="12">
        <v>0.09</v>
      </c>
      <c r="M9" s="13">
        <f t="shared" si="1"/>
        <v>0.89</v>
      </c>
      <c r="N9" s="20">
        <f>D9*M9</f>
        <v>637.24</v>
      </c>
      <c r="P9" s="12">
        <v>0.08</v>
      </c>
      <c r="Q9" s="12">
        <f t="shared" si="2"/>
        <v>0.92</v>
      </c>
      <c r="R9" s="20">
        <f>D9*Q9</f>
        <v>658.72</v>
      </c>
    </row>
    <row r="10" spans="1:18">
      <c r="A10" t="s">
        <v>29</v>
      </c>
      <c r="B10" s="8" t="s">
        <v>30</v>
      </c>
      <c r="C10" s="9">
        <v>0.42959999999999998</v>
      </c>
      <c r="D10" s="10">
        <v>1400</v>
      </c>
      <c r="E10" s="10">
        <v>257</v>
      </c>
      <c r="F10" s="10">
        <v>65</v>
      </c>
      <c r="G10" s="10">
        <v>619</v>
      </c>
      <c r="H10" s="11">
        <f t="shared" si="0"/>
        <v>2.0355411954765752</v>
      </c>
      <c r="I10" s="10">
        <v>50</v>
      </c>
      <c r="K10" s="12">
        <v>0.02</v>
      </c>
      <c r="L10" s="12">
        <v>0.1</v>
      </c>
      <c r="M10" s="13">
        <f t="shared" si="1"/>
        <v>0.88</v>
      </c>
      <c r="N10" s="20">
        <f>D10*M10</f>
        <v>1232</v>
      </c>
      <c r="P10" s="12">
        <v>0.1</v>
      </c>
      <c r="Q10" s="12">
        <f t="shared" si="2"/>
        <v>0.9</v>
      </c>
      <c r="R10" s="20">
        <f>D10*Q10</f>
        <v>1260</v>
      </c>
    </row>
    <row r="11" spans="1:18">
      <c r="A11" t="s">
        <v>31</v>
      </c>
      <c r="B11" s="8" t="s">
        <v>32</v>
      </c>
      <c r="C11" s="9">
        <v>0.47810000000000002</v>
      </c>
      <c r="D11" s="10">
        <v>831</v>
      </c>
      <c r="E11" s="10">
        <v>573</v>
      </c>
      <c r="F11" s="10">
        <v>49</v>
      </c>
      <c r="G11" s="10">
        <v>1200</v>
      </c>
      <c r="H11" s="11">
        <f t="shared" si="0"/>
        <v>0.63017500000000004</v>
      </c>
      <c r="I11" s="10">
        <v>24</v>
      </c>
      <c r="K11" s="12">
        <v>0.01</v>
      </c>
      <c r="L11" s="12">
        <v>0.12</v>
      </c>
      <c r="M11" s="13">
        <f t="shared" si="1"/>
        <v>0.87</v>
      </c>
      <c r="N11" s="20">
        <f>D11*M11</f>
        <v>722.97</v>
      </c>
      <c r="P11" s="12">
        <v>0.09</v>
      </c>
      <c r="Q11" s="12">
        <f t="shared" si="2"/>
        <v>0.91</v>
      </c>
      <c r="R11" s="20">
        <f>D11*Q11</f>
        <v>756.21</v>
      </c>
    </row>
    <row r="12" spans="1:18">
      <c r="A12" t="s">
        <v>33</v>
      </c>
      <c r="B12" s="8" t="s">
        <v>34</v>
      </c>
      <c r="C12" s="9">
        <v>0.47310000000000002</v>
      </c>
      <c r="D12" s="10">
        <v>1800</v>
      </c>
      <c r="E12" s="10">
        <v>517</v>
      </c>
      <c r="F12" s="10">
        <v>92</v>
      </c>
      <c r="G12" s="10">
        <v>1800</v>
      </c>
      <c r="H12" s="11">
        <f t="shared" si="0"/>
        <v>0.91</v>
      </c>
      <c r="I12" s="10">
        <v>41</v>
      </c>
      <c r="K12" s="12">
        <v>0.02</v>
      </c>
      <c r="L12" s="12">
        <v>0.11</v>
      </c>
      <c r="M12" s="13">
        <f t="shared" si="1"/>
        <v>0.87</v>
      </c>
      <c r="N12" s="20">
        <f>D12*M12</f>
        <v>1566</v>
      </c>
      <c r="P12" s="12">
        <v>0.09</v>
      </c>
      <c r="Q12" s="12">
        <f t="shared" si="2"/>
        <v>0.91</v>
      </c>
      <c r="R12" s="20">
        <f>D12*Q12</f>
        <v>1638</v>
      </c>
    </row>
    <row r="13" spans="1:18">
      <c r="A13" t="s">
        <v>35</v>
      </c>
      <c r="B13" s="8" t="s">
        <v>36</v>
      </c>
      <c r="C13" s="9">
        <v>0.4577</v>
      </c>
      <c r="D13" s="10">
        <v>247</v>
      </c>
      <c r="E13" s="10">
        <v>130</v>
      </c>
      <c r="F13" s="10">
        <v>18</v>
      </c>
      <c r="G13" s="10">
        <v>1800</v>
      </c>
      <c r="H13" s="11">
        <f t="shared" si="0"/>
        <v>0.12624444444444444</v>
      </c>
      <c r="I13" s="10">
        <v>36</v>
      </c>
      <c r="K13" s="12">
        <v>0.01</v>
      </c>
      <c r="L13" s="12">
        <v>0.12</v>
      </c>
      <c r="M13" s="13">
        <f t="shared" si="1"/>
        <v>0.87</v>
      </c>
      <c r="N13" s="20">
        <f>D13*M13</f>
        <v>214.89</v>
      </c>
      <c r="P13" s="12">
        <v>0.08</v>
      </c>
      <c r="Q13" s="12">
        <f t="shared" si="2"/>
        <v>0.92</v>
      </c>
      <c r="R13" s="20">
        <f>D13*Q13</f>
        <v>227.24</v>
      </c>
    </row>
    <row r="14" spans="1:18">
      <c r="A14" t="s">
        <v>37</v>
      </c>
      <c r="B14" s="8" t="s">
        <v>38</v>
      </c>
      <c r="C14" s="9">
        <v>0.46050000000000002</v>
      </c>
      <c r="D14" s="10">
        <v>1400</v>
      </c>
      <c r="E14" s="10">
        <v>1100</v>
      </c>
      <c r="F14" s="10">
        <v>94</v>
      </c>
      <c r="G14" s="10">
        <v>927</v>
      </c>
      <c r="H14" s="11">
        <f t="shared" si="0"/>
        <v>1.3743257820927723</v>
      </c>
      <c r="I14" s="10">
        <v>40</v>
      </c>
      <c r="K14" s="12">
        <v>0.02</v>
      </c>
      <c r="L14" s="12">
        <v>0.12</v>
      </c>
      <c r="M14" s="13">
        <f t="shared" si="1"/>
        <v>0.86</v>
      </c>
      <c r="N14" s="20">
        <f>D14*M14</f>
        <v>1204</v>
      </c>
      <c r="P14" s="12">
        <v>0.09</v>
      </c>
      <c r="Q14" s="12">
        <f t="shared" si="2"/>
        <v>0.91</v>
      </c>
      <c r="R14" s="20">
        <f>D14*Q14</f>
        <v>1274</v>
      </c>
    </row>
    <row r="15" spans="1:18">
      <c r="A15" t="s">
        <v>39</v>
      </c>
      <c r="B15" s="8" t="s">
        <v>40</v>
      </c>
      <c r="C15" s="9">
        <v>0.34339999999999998</v>
      </c>
      <c r="D15" s="10">
        <v>414</v>
      </c>
      <c r="E15" s="10">
        <v>167</v>
      </c>
      <c r="F15" s="10">
        <v>22</v>
      </c>
      <c r="G15" s="10">
        <v>274</v>
      </c>
      <c r="H15" s="11">
        <f t="shared" si="0"/>
        <v>1.374963503649635</v>
      </c>
      <c r="I15" s="10">
        <v>19</v>
      </c>
      <c r="K15" s="12">
        <v>0.02</v>
      </c>
      <c r="L15" s="12">
        <v>0.12</v>
      </c>
      <c r="M15" s="13">
        <f t="shared" si="1"/>
        <v>0.86</v>
      </c>
      <c r="N15" s="20">
        <f>D15*M15</f>
        <v>356.04</v>
      </c>
      <c r="P15" s="12">
        <v>0.09</v>
      </c>
      <c r="Q15" s="12">
        <f t="shared" si="2"/>
        <v>0.91</v>
      </c>
      <c r="R15" s="20">
        <f>D15*Q15</f>
        <v>376.74</v>
      </c>
    </row>
    <row r="16" spans="1:18">
      <c r="A16" t="s">
        <v>41</v>
      </c>
      <c r="B16" s="8" t="s">
        <v>42</v>
      </c>
      <c r="C16" s="9">
        <v>0.53920000000000001</v>
      </c>
      <c r="D16" s="10">
        <v>2100</v>
      </c>
      <c r="E16" s="10">
        <v>956</v>
      </c>
      <c r="F16" s="10">
        <v>76</v>
      </c>
      <c r="G16" s="10">
        <v>11600</v>
      </c>
      <c r="H16" s="11">
        <f t="shared" si="0"/>
        <v>0.16655172413793104</v>
      </c>
      <c r="I16" s="10">
        <v>41</v>
      </c>
      <c r="K16" s="12">
        <v>0.01</v>
      </c>
      <c r="L16" s="12">
        <v>0.14000000000000001</v>
      </c>
      <c r="M16" s="13">
        <f t="shared" si="1"/>
        <v>0.85</v>
      </c>
      <c r="N16" s="20">
        <f>D16*M16</f>
        <v>1785</v>
      </c>
      <c r="P16" s="12">
        <v>0.08</v>
      </c>
      <c r="Q16" s="12">
        <f t="shared" si="2"/>
        <v>0.92</v>
      </c>
      <c r="R16" s="20">
        <f>D16*Q16</f>
        <v>1932</v>
      </c>
    </row>
    <row r="17" spans="1:18">
      <c r="A17" t="s">
        <v>43</v>
      </c>
      <c r="B17" s="8" t="s">
        <v>44</v>
      </c>
      <c r="C17" s="9">
        <v>0.46050000000000002</v>
      </c>
      <c r="D17" s="10">
        <v>1200</v>
      </c>
      <c r="E17" s="10">
        <v>346</v>
      </c>
      <c r="F17" s="10">
        <v>69</v>
      </c>
      <c r="G17" s="10">
        <v>1400</v>
      </c>
      <c r="H17" s="11">
        <f t="shared" si="0"/>
        <v>0.78857142857142859</v>
      </c>
      <c r="I17" s="10">
        <v>31</v>
      </c>
      <c r="K17" s="12">
        <v>0.02</v>
      </c>
      <c r="L17" s="12">
        <v>0.13</v>
      </c>
      <c r="M17" s="13">
        <f t="shared" si="1"/>
        <v>0.85</v>
      </c>
      <c r="N17" s="20">
        <f>D17*M17</f>
        <v>1020</v>
      </c>
      <c r="P17" s="12">
        <v>0.08</v>
      </c>
      <c r="Q17" s="12">
        <f t="shared" si="2"/>
        <v>0.92</v>
      </c>
      <c r="R17" s="20">
        <f>D17*Q17</f>
        <v>1104</v>
      </c>
    </row>
    <row r="18" spans="1:18">
      <c r="A18" t="s">
        <v>45</v>
      </c>
      <c r="B18" s="8" t="s">
        <v>46</v>
      </c>
      <c r="C18" s="9">
        <v>0.4546</v>
      </c>
      <c r="D18" s="10">
        <v>1451</v>
      </c>
      <c r="E18" s="10">
        <v>162</v>
      </c>
      <c r="F18" s="10">
        <v>90</v>
      </c>
      <c r="G18" s="10">
        <v>666</v>
      </c>
      <c r="H18" s="11">
        <f t="shared" si="0"/>
        <v>1.9172372372372375</v>
      </c>
      <c r="I18" s="10">
        <v>38</v>
      </c>
      <c r="K18" s="12">
        <v>0.02</v>
      </c>
      <c r="L18" s="12">
        <v>0.16</v>
      </c>
      <c r="M18" s="13">
        <f t="shared" si="1"/>
        <v>0.82</v>
      </c>
      <c r="N18" s="20">
        <f>D18*M18</f>
        <v>1189.82</v>
      </c>
      <c r="P18" s="12">
        <v>0.12</v>
      </c>
      <c r="Q18" s="12">
        <f t="shared" si="2"/>
        <v>0.88</v>
      </c>
      <c r="R18" s="20">
        <f>D18*Q18</f>
        <v>1276.8800000000001</v>
      </c>
    </row>
    <row r="19" spans="1:18">
      <c r="A19" t="s">
        <v>47</v>
      </c>
      <c r="B19" s="8" t="s">
        <v>48</v>
      </c>
      <c r="C19" s="9">
        <v>0.59899999999999998</v>
      </c>
      <c r="D19" s="10">
        <v>9300</v>
      </c>
      <c r="E19" s="10">
        <v>9327</v>
      </c>
      <c r="F19" s="10">
        <v>399</v>
      </c>
      <c r="G19" s="10">
        <v>7300</v>
      </c>
      <c r="H19" s="11">
        <f t="shared" si="0"/>
        <v>1.1720547945205479</v>
      </c>
      <c r="I19" s="10">
        <v>40</v>
      </c>
      <c r="K19" s="12">
        <v>0.03</v>
      </c>
      <c r="L19" s="12">
        <v>0.16</v>
      </c>
      <c r="M19" s="13">
        <f t="shared" si="1"/>
        <v>0.80999999999999994</v>
      </c>
      <c r="N19" s="20">
        <f>D19*M19</f>
        <v>7532.9999999999991</v>
      </c>
      <c r="P19" s="12">
        <v>0.08</v>
      </c>
      <c r="Q19" s="12">
        <f t="shared" si="2"/>
        <v>0.92</v>
      </c>
      <c r="R19" s="20">
        <f>D19*Q19</f>
        <v>8556</v>
      </c>
    </row>
    <row r="20" spans="1:18">
      <c r="A20" t="s">
        <v>49</v>
      </c>
      <c r="B20" s="8" t="s">
        <v>50</v>
      </c>
      <c r="C20" s="9">
        <v>0.50770000000000004</v>
      </c>
      <c r="D20" s="10">
        <v>814</v>
      </c>
      <c r="E20" s="10">
        <v>147</v>
      </c>
      <c r="F20" s="10">
        <v>12</v>
      </c>
      <c r="G20" s="10">
        <v>1110</v>
      </c>
      <c r="H20" s="11">
        <f t="shared" si="0"/>
        <v>0.67466666666666664</v>
      </c>
      <c r="I20" s="10">
        <v>18</v>
      </c>
      <c r="K20" s="12">
        <v>0.02</v>
      </c>
      <c r="L20" s="12">
        <v>0.18</v>
      </c>
      <c r="M20" s="13">
        <f t="shared" si="1"/>
        <v>0.8</v>
      </c>
      <c r="N20" s="20">
        <f>D20*M20</f>
        <v>651.20000000000005</v>
      </c>
      <c r="P20" s="12">
        <v>0.08</v>
      </c>
      <c r="Q20" s="12">
        <f t="shared" si="2"/>
        <v>0.92</v>
      </c>
      <c r="R20" s="20">
        <f>D20*Q20</f>
        <v>748.88</v>
      </c>
    </row>
    <row r="21" spans="1:18">
      <c r="A21" t="s">
        <v>51</v>
      </c>
      <c r="B21" s="8" t="s">
        <v>52</v>
      </c>
      <c r="C21" s="9">
        <v>0.4783</v>
      </c>
      <c r="D21" s="10">
        <v>2100</v>
      </c>
      <c r="E21" s="10">
        <v>230</v>
      </c>
      <c r="F21" s="10">
        <v>116</v>
      </c>
      <c r="G21" s="10">
        <v>1700</v>
      </c>
      <c r="H21" s="11">
        <f t="shared" si="0"/>
        <v>1.1488235294117646</v>
      </c>
      <c r="I21" s="10">
        <v>28</v>
      </c>
      <c r="K21" s="12">
        <v>0.02</v>
      </c>
      <c r="L21" s="12">
        <v>0.18</v>
      </c>
      <c r="M21" s="13">
        <f t="shared" si="1"/>
        <v>0.8</v>
      </c>
      <c r="N21" s="20">
        <f>D21*M21</f>
        <v>1680</v>
      </c>
      <c r="P21" s="12">
        <v>7.0000000000000007E-2</v>
      </c>
      <c r="Q21" s="12">
        <f t="shared" si="2"/>
        <v>0.92999999999999994</v>
      </c>
      <c r="R21" s="20">
        <f>D21*Q21</f>
        <v>1952.9999999999998</v>
      </c>
    </row>
    <row r="22" spans="1:18">
      <c r="A22" t="s">
        <v>53</v>
      </c>
      <c r="B22" s="8" t="s">
        <v>54</v>
      </c>
      <c r="C22" s="9">
        <v>0.437</v>
      </c>
      <c r="D22" s="10">
        <v>1700</v>
      </c>
      <c r="E22" s="10">
        <v>785</v>
      </c>
      <c r="F22" s="10">
        <v>84</v>
      </c>
      <c r="G22" s="10">
        <v>1300</v>
      </c>
      <c r="H22" s="11">
        <f t="shared" si="0"/>
        <v>1.1638461538461538</v>
      </c>
      <c r="I22" s="10">
        <v>42</v>
      </c>
      <c r="K22" s="12">
        <v>0.03</v>
      </c>
      <c r="L22" s="12">
        <v>0.17</v>
      </c>
      <c r="M22" s="13">
        <f t="shared" si="1"/>
        <v>0.79999999999999993</v>
      </c>
      <c r="N22" s="20">
        <f>D22*M22</f>
        <v>1360</v>
      </c>
      <c r="P22" s="12">
        <v>0.11</v>
      </c>
      <c r="Q22" s="12">
        <f t="shared" si="2"/>
        <v>0.89</v>
      </c>
      <c r="R22" s="20">
        <f>D22*Q22</f>
        <v>1513</v>
      </c>
    </row>
    <row r="23" spans="1:18">
      <c r="A23" t="s">
        <v>55</v>
      </c>
      <c r="B23" s="8" t="s">
        <v>56</v>
      </c>
      <c r="C23" s="9">
        <v>0.54769999999999996</v>
      </c>
      <c r="D23" s="10">
        <v>4500</v>
      </c>
      <c r="E23" s="10">
        <v>955</v>
      </c>
      <c r="F23" s="10">
        <v>220</v>
      </c>
      <c r="G23" s="10">
        <v>3248</v>
      </c>
      <c r="H23" s="11">
        <f t="shared" si="0"/>
        <v>1.2053571428571428</v>
      </c>
      <c r="I23" s="10">
        <v>38</v>
      </c>
      <c r="K23" s="12">
        <v>0.03</v>
      </c>
      <c r="L23" s="12">
        <v>0.19</v>
      </c>
      <c r="M23" s="13">
        <f t="shared" si="1"/>
        <v>0.78</v>
      </c>
      <c r="N23" s="20">
        <f>D23*M23</f>
        <v>3510</v>
      </c>
      <c r="P23" s="12">
        <v>0.13</v>
      </c>
      <c r="Q23" s="12">
        <f t="shared" si="2"/>
        <v>0.87</v>
      </c>
      <c r="R23" s="20">
        <f>D23*Q23</f>
        <v>3915</v>
      </c>
    </row>
    <row r="24" spans="1:18">
      <c r="A24" t="s">
        <v>57</v>
      </c>
      <c r="B24" s="8" t="s">
        <v>58</v>
      </c>
      <c r="C24" s="9">
        <v>0.48749999999999999</v>
      </c>
      <c r="D24" s="10">
        <v>3300</v>
      </c>
      <c r="E24" s="10">
        <v>346</v>
      </c>
      <c r="F24" s="10">
        <v>182</v>
      </c>
      <c r="G24" s="10">
        <v>2900</v>
      </c>
      <c r="H24" s="11">
        <f t="shared" si="0"/>
        <v>1.0355172413793103</v>
      </c>
      <c r="I24" s="10">
        <v>43</v>
      </c>
      <c r="K24" s="12">
        <v>0.02</v>
      </c>
      <c r="L24" s="12">
        <v>0.2</v>
      </c>
      <c r="M24" s="13">
        <f t="shared" si="1"/>
        <v>0.78</v>
      </c>
      <c r="N24" s="20">
        <f>D24*M24</f>
        <v>2574</v>
      </c>
      <c r="P24" s="12">
        <v>0.09</v>
      </c>
      <c r="Q24" s="12">
        <f t="shared" si="2"/>
        <v>0.91</v>
      </c>
      <c r="R24" s="20">
        <f>D24*Q24</f>
        <v>3003</v>
      </c>
    </row>
    <row r="25" spans="1:18">
      <c r="A25" t="s">
        <v>59</v>
      </c>
      <c r="B25" s="8" t="s">
        <v>60</v>
      </c>
      <c r="C25" s="9">
        <v>0.51359999999999995</v>
      </c>
      <c r="D25" s="10">
        <v>1700</v>
      </c>
      <c r="E25" s="10">
        <v>100</v>
      </c>
      <c r="F25" s="10">
        <v>101</v>
      </c>
      <c r="G25" s="10">
        <v>2805</v>
      </c>
      <c r="H25" s="11">
        <f t="shared" si="0"/>
        <v>0.53333333333333333</v>
      </c>
      <c r="I25" s="10">
        <v>35</v>
      </c>
      <c r="K25" s="14">
        <v>0.03</v>
      </c>
      <c r="L25" s="14">
        <v>0.19</v>
      </c>
      <c r="M25" s="13">
        <f t="shared" si="1"/>
        <v>0.78</v>
      </c>
      <c r="N25" s="20">
        <f>D25*M25</f>
        <v>1326</v>
      </c>
      <c r="P25" s="12">
        <v>0.12</v>
      </c>
      <c r="Q25" s="12">
        <f t="shared" si="2"/>
        <v>0.88</v>
      </c>
      <c r="R25" s="20">
        <f>D25*Q25</f>
        <v>1496</v>
      </c>
    </row>
    <row r="26" spans="1:18">
      <c r="A26" t="s">
        <v>61</v>
      </c>
      <c r="B26" s="8" t="s">
        <v>62</v>
      </c>
      <c r="C26" s="9">
        <v>0.57099999999999995</v>
      </c>
      <c r="D26" s="10">
        <v>5000</v>
      </c>
      <c r="E26" s="10">
        <v>4310</v>
      </c>
      <c r="F26" s="10">
        <v>182</v>
      </c>
      <c r="G26" s="10">
        <v>1176</v>
      </c>
      <c r="H26" s="11">
        <f t="shared" si="0"/>
        <v>3.7840136054421767</v>
      </c>
      <c r="I26" s="10">
        <v>30</v>
      </c>
      <c r="K26" s="12">
        <v>0.02</v>
      </c>
      <c r="L26" s="12">
        <v>0.2</v>
      </c>
      <c r="M26" s="13">
        <f t="shared" si="1"/>
        <v>0.78</v>
      </c>
      <c r="N26" s="20">
        <f>D26*M26</f>
        <v>3900</v>
      </c>
      <c r="P26" s="12">
        <v>0.11</v>
      </c>
      <c r="Q26" s="12">
        <f t="shared" si="2"/>
        <v>0.89</v>
      </c>
      <c r="R26" s="20">
        <f>D26*Q26</f>
        <v>4450</v>
      </c>
    </row>
    <row r="27" spans="1:18">
      <c r="A27" t="s">
        <v>63</v>
      </c>
      <c r="B27" s="8" t="s">
        <v>64</v>
      </c>
      <c r="C27" s="9">
        <v>0.50339999999999996</v>
      </c>
      <c r="D27" s="10">
        <v>546</v>
      </c>
      <c r="E27" s="10">
        <v>334</v>
      </c>
      <c r="F27" s="10">
        <v>19</v>
      </c>
      <c r="G27" s="10">
        <v>1245</v>
      </c>
      <c r="H27" s="11">
        <f t="shared" si="0"/>
        <v>0.40346987951807234</v>
      </c>
      <c r="I27" s="10">
        <v>25</v>
      </c>
      <c r="K27" s="12">
        <v>0.01</v>
      </c>
      <c r="L27" s="12">
        <v>0.22</v>
      </c>
      <c r="M27" s="13">
        <f t="shared" si="1"/>
        <v>0.77</v>
      </c>
      <c r="N27" s="20">
        <f>D27*M27</f>
        <v>420.42</v>
      </c>
      <c r="P27" s="12">
        <v>0.08</v>
      </c>
      <c r="Q27" s="12">
        <f t="shared" si="2"/>
        <v>0.92</v>
      </c>
      <c r="R27" s="20">
        <f>D27*Q27</f>
        <v>502.32000000000005</v>
      </c>
    </row>
    <row r="28" spans="1:18">
      <c r="A28" t="s">
        <v>65</v>
      </c>
      <c r="B28" s="8" t="s">
        <v>66</v>
      </c>
      <c r="C28" s="9">
        <v>0.45860000000000001</v>
      </c>
      <c r="D28" s="10">
        <v>601</v>
      </c>
      <c r="E28" s="10">
        <v>185</v>
      </c>
      <c r="F28" s="10">
        <v>35</v>
      </c>
      <c r="G28" s="10">
        <v>1600</v>
      </c>
      <c r="H28" s="11">
        <f t="shared" si="0"/>
        <v>0.34557500000000002</v>
      </c>
      <c r="I28" s="10">
        <v>31</v>
      </c>
      <c r="K28" s="12">
        <v>0.04</v>
      </c>
      <c r="L28" s="12">
        <v>0.19</v>
      </c>
      <c r="M28" s="13">
        <f t="shared" si="1"/>
        <v>0.77</v>
      </c>
      <c r="N28" s="20">
        <f>D28*M28</f>
        <v>462.77000000000004</v>
      </c>
      <c r="P28" s="12">
        <v>0.08</v>
      </c>
      <c r="Q28" s="12">
        <f t="shared" si="2"/>
        <v>0.92</v>
      </c>
      <c r="R28" s="20">
        <f>D28*Q28</f>
        <v>552.92000000000007</v>
      </c>
    </row>
    <row r="29" spans="1:18">
      <c r="A29" t="s">
        <v>67</v>
      </c>
      <c r="B29" s="8" t="s">
        <v>68</v>
      </c>
      <c r="C29" s="9">
        <v>0.53080000000000005</v>
      </c>
      <c r="D29" s="10">
        <v>3900</v>
      </c>
      <c r="E29" s="10">
        <v>454</v>
      </c>
      <c r="F29" s="10">
        <v>130</v>
      </c>
      <c r="G29" s="10">
        <v>1252</v>
      </c>
      <c r="H29" s="11">
        <f t="shared" si="0"/>
        <v>2.7412140575079871</v>
      </c>
      <c r="I29" s="10">
        <v>45</v>
      </c>
      <c r="K29" s="12">
        <v>0.03</v>
      </c>
      <c r="L29" s="12">
        <v>0.2</v>
      </c>
      <c r="M29" s="13">
        <f t="shared" si="1"/>
        <v>0.77</v>
      </c>
      <c r="N29" s="20">
        <f>D29*M29</f>
        <v>3003</v>
      </c>
      <c r="P29" s="12">
        <v>0.12</v>
      </c>
      <c r="Q29" s="12">
        <f t="shared" si="2"/>
        <v>0.88</v>
      </c>
      <c r="R29" s="20">
        <f>D29*Q29</f>
        <v>3432</v>
      </c>
    </row>
    <row r="30" spans="1:18">
      <c r="A30" t="s">
        <v>69</v>
      </c>
      <c r="B30" s="8" t="s">
        <v>70</v>
      </c>
      <c r="C30" s="9">
        <v>0.60880000000000001</v>
      </c>
      <c r="D30" s="10">
        <v>7650</v>
      </c>
      <c r="E30" s="10">
        <v>1915</v>
      </c>
      <c r="F30" s="10">
        <v>258</v>
      </c>
      <c r="G30" s="10">
        <v>4669</v>
      </c>
      <c r="H30" s="11">
        <f t="shared" si="0"/>
        <v>1.4090811736988649</v>
      </c>
      <c r="I30" s="10">
        <v>42</v>
      </c>
      <c r="K30" s="12">
        <v>0.04</v>
      </c>
      <c r="L30" s="12">
        <v>0.22</v>
      </c>
      <c r="M30" s="13">
        <f t="shared" si="1"/>
        <v>0.74</v>
      </c>
      <c r="N30" s="20">
        <f>D30*M30</f>
        <v>5661</v>
      </c>
      <c r="P30" s="12">
        <v>0.14000000000000001</v>
      </c>
      <c r="Q30" s="12">
        <f t="shared" si="2"/>
        <v>0.86</v>
      </c>
      <c r="R30" s="20">
        <f>D30*Q30</f>
        <v>6579</v>
      </c>
    </row>
    <row r="31" spans="1:18">
      <c r="A31" t="s">
        <v>71</v>
      </c>
      <c r="B31" s="8" t="s">
        <v>72</v>
      </c>
      <c r="C31" s="9">
        <v>0.51629999999999998</v>
      </c>
      <c r="D31" s="10">
        <v>5000</v>
      </c>
      <c r="E31" s="10">
        <v>111</v>
      </c>
      <c r="F31" s="10">
        <v>224</v>
      </c>
      <c r="G31" s="10">
        <v>625</v>
      </c>
      <c r="H31" s="11">
        <f t="shared" si="0"/>
        <v>6.96</v>
      </c>
      <c r="I31" s="10">
        <v>42</v>
      </c>
      <c r="K31" s="12">
        <v>0.05</v>
      </c>
      <c r="L31" s="12">
        <v>0.22</v>
      </c>
      <c r="M31" s="13">
        <f t="shared" si="1"/>
        <v>0.73</v>
      </c>
      <c r="N31" s="20">
        <f>D31*M31</f>
        <v>3650</v>
      </c>
      <c r="P31" s="12">
        <v>0.13</v>
      </c>
      <c r="Q31" s="12">
        <f t="shared" si="2"/>
        <v>0.87</v>
      </c>
      <c r="R31" s="20">
        <f>D31*Q31</f>
        <v>4350</v>
      </c>
    </row>
    <row r="32" spans="1:18">
      <c r="A32" t="s">
        <v>73</v>
      </c>
      <c r="B32" s="8" t="s">
        <v>74</v>
      </c>
      <c r="C32" s="9">
        <v>0.70320000000000005</v>
      </c>
      <c r="D32" s="10">
        <v>47300</v>
      </c>
      <c r="E32" s="10">
        <v>577</v>
      </c>
      <c r="F32" s="10">
        <v>1900</v>
      </c>
      <c r="G32" s="10">
        <v>17607</v>
      </c>
      <c r="H32" s="11">
        <f t="shared" si="0"/>
        <v>2.2566024876469588</v>
      </c>
      <c r="I32" s="10">
        <v>43</v>
      </c>
      <c r="K32" s="12">
        <v>0.05</v>
      </c>
      <c r="L32" s="12">
        <v>0.25</v>
      </c>
      <c r="M32" s="13">
        <f t="shared" si="1"/>
        <v>0.7</v>
      </c>
      <c r="N32" s="20">
        <f>D32*M32</f>
        <v>33110</v>
      </c>
      <c r="P32" s="12">
        <v>0.16</v>
      </c>
      <c r="Q32" s="12">
        <f t="shared" si="2"/>
        <v>0.84</v>
      </c>
      <c r="R32" s="20">
        <f>D32*Q32</f>
        <v>39732</v>
      </c>
    </row>
    <row r="33" spans="1:18">
      <c r="A33" t="s">
        <v>75</v>
      </c>
      <c r="B33" s="8" t="s">
        <v>76</v>
      </c>
      <c r="C33" s="9">
        <v>0.61780000000000002</v>
      </c>
      <c r="D33" s="10">
        <v>7428</v>
      </c>
      <c r="E33" s="10">
        <v>1929</v>
      </c>
      <c r="F33" s="10">
        <v>381</v>
      </c>
      <c r="G33" s="10">
        <v>2689</v>
      </c>
      <c r="H33" s="11">
        <f t="shared" si="0"/>
        <v>2.2927631089624394</v>
      </c>
      <c r="I33" s="10">
        <v>39</v>
      </c>
      <c r="K33" s="12">
        <v>7.0000000000000007E-2</v>
      </c>
      <c r="L33" s="12">
        <v>0.24</v>
      </c>
      <c r="M33" s="13">
        <f t="shared" si="1"/>
        <v>0.69</v>
      </c>
      <c r="N33" s="20">
        <f>D33*M33</f>
        <v>5125.32</v>
      </c>
      <c r="P33" s="12">
        <v>0.17</v>
      </c>
      <c r="Q33" s="12">
        <f t="shared" si="2"/>
        <v>0.83</v>
      </c>
      <c r="R33" s="20">
        <f>D33*Q33</f>
        <v>6165.24</v>
      </c>
    </row>
    <row r="34" spans="1:18">
      <c r="A34" t="s">
        <v>77</v>
      </c>
      <c r="B34" s="8" t="s">
        <v>78</v>
      </c>
      <c r="C34" s="9">
        <v>0.54730000000000001</v>
      </c>
      <c r="D34" s="10">
        <v>9400</v>
      </c>
      <c r="E34" s="10">
        <v>3210</v>
      </c>
      <c r="F34" s="10">
        <v>228</v>
      </c>
      <c r="G34" s="10">
        <v>8439</v>
      </c>
      <c r="H34" s="11">
        <f t="shared" si="0"/>
        <v>0.90223960184856034</v>
      </c>
      <c r="I34" s="10">
        <v>31</v>
      </c>
      <c r="K34" s="12">
        <v>0.03</v>
      </c>
      <c r="L34" s="12">
        <v>0.31</v>
      </c>
      <c r="M34" s="13">
        <f t="shared" si="1"/>
        <v>0.65999999999999992</v>
      </c>
      <c r="N34" s="20">
        <f>D34*M34</f>
        <v>6203.9999999999991</v>
      </c>
      <c r="P34" s="12">
        <v>0.19</v>
      </c>
      <c r="Q34" s="12">
        <f t="shared" si="2"/>
        <v>0.81</v>
      </c>
      <c r="R34" s="20">
        <f>D34*Q34</f>
        <v>7614.0000000000009</v>
      </c>
    </row>
    <row r="35" spans="1:18">
      <c r="A35" t="s">
        <v>79</v>
      </c>
      <c r="B35" s="8" t="s">
        <v>80</v>
      </c>
      <c r="C35" s="9">
        <v>0.60860000000000003</v>
      </c>
      <c r="D35" s="10">
        <v>12360</v>
      </c>
      <c r="E35" s="10">
        <v>1338</v>
      </c>
      <c r="F35" s="10">
        <v>348</v>
      </c>
      <c r="G35" s="10">
        <v>6414</v>
      </c>
      <c r="H35" s="11">
        <f>R35/G35</f>
        <v>1.5801683816651078</v>
      </c>
      <c r="I35" s="10">
        <v>41</v>
      </c>
      <c r="K35" s="12">
        <v>0.05</v>
      </c>
      <c r="L35" s="12">
        <v>0.32</v>
      </c>
      <c r="M35" s="13">
        <f t="shared" si="1"/>
        <v>0.62999999999999989</v>
      </c>
      <c r="N35" s="20">
        <f>D35*M35</f>
        <v>7786.7999999999984</v>
      </c>
      <c r="P35" s="12">
        <v>0.18</v>
      </c>
      <c r="Q35" s="12">
        <f t="shared" si="2"/>
        <v>0.82000000000000006</v>
      </c>
      <c r="R35" s="20">
        <f>D35*Q35</f>
        <v>10135.200000000001</v>
      </c>
    </row>
    <row r="36" spans="1:18">
      <c r="A36" t="s">
        <v>81</v>
      </c>
      <c r="B36" s="8" t="s">
        <v>82</v>
      </c>
      <c r="C36" s="9">
        <v>0.58199999999999996</v>
      </c>
      <c r="D36" s="10">
        <v>76900</v>
      </c>
      <c r="E36" s="10">
        <v>1074</v>
      </c>
      <c r="F36" s="10">
        <v>530</v>
      </c>
      <c r="G36" s="10">
        <v>5318</v>
      </c>
      <c r="H36" s="11">
        <f>R36/G36</f>
        <v>6.7963520120345997</v>
      </c>
      <c r="I36" s="10">
        <v>36</v>
      </c>
      <c r="K36" s="12">
        <v>0.24</v>
      </c>
      <c r="L36" s="12">
        <v>0.27</v>
      </c>
      <c r="M36" s="13">
        <f t="shared" si="1"/>
        <v>0.49</v>
      </c>
      <c r="N36" s="20">
        <f>D36*M36</f>
        <v>37681</v>
      </c>
      <c r="P36" s="12">
        <v>0.53</v>
      </c>
      <c r="Q36" s="12">
        <f t="shared" si="2"/>
        <v>0.47</v>
      </c>
      <c r="R36" s="20">
        <f>D36*Q36</f>
        <v>36143</v>
      </c>
    </row>
    <row r="37" spans="1:18">
      <c r="A37" t="s">
        <v>83</v>
      </c>
      <c r="B37" s="8" t="s">
        <v>84</v>
      </c>
      <c r="C37" s="9">
        <v>0.59340000000000004</v>
      </c>
      <c r="D37" s="10">
        <v>61100</v>
      </c>
      <c r="E37" s="10">
        <v>1768</v>
      </c>
      <c r="F37" s="10">
        <v>415</v>
      </c>
      <c r="G37" s="10">
        <v>4159</v>
      </c>
      <c r="H37" s="11">
        <f>R37/G37</f>
        <v>9.1084395287328679</v>
      </c>
      <c r="I37" s="10">
        <v>25</v>
      </c>
      <c r="K37" s="12">
        <v>0.2</v>
      </c>
      <c r="L37" s="12">
        <v>0.44</v>
      </c>
      <c r="M37" s="13">
        <f t="shared" si="1"/>
        <v>0.36000000000000004</v>
      </c>
      <c r="N37" s="20">
        <f>D37*M37</f>
        <v>21996.000000000004</v>
      </c>
      <c r="P37" s="12">
        <v>0.38</v>
      </c>
      <c r="Q37" s="12">
        <f t="shared" si="2"/>
        <v>0.62</v>
      </c>
      <c r="R37" s="20">
        <f>D37*Q37</f>
        <v>37882</v>
      </c>
    </row>
    <row r="38" spans="1:18">
      <c r="A38" t="s">
        <v>85</v>
      </c>
      <c r="B38" s="8" t="s">
        <v>86</v>
      </c>
      <c r="C38" s="9">
        <v>0.48590000000000005</v>
      </c>
      <c r="D38" s="10">
        <v>1900</v>
      </c>
      <c r="E38" s="10">
        <v>582</v>
      </c>
      <c r="F38" s="10">
        <v>131</v>
      </c>
      <c r="G38" s="10">
        <v>1800</v>
      </c>
      <c r="H38" s="11">
        <f>R38/G38</f>
        <v>0.97111111111111115</v>
      </c>
      <c r="I38" s="10">
        <v>34</v>
      </c>
      <c r="K38" s="12">
        <v>0.02</v>
      </c>
      <c r="L38" s="12">
        <v>0.11</v>
      </c>
      <c r="M38" s="13">
        <f t="shared" si="1"/>
        <v>0.87</v>
      </c>
      <c r="N38" s="20">
        <f>D38*M38</f>
        <v>1653</v>
      </c>
      <c r="P38" s="12">
        <v>0.08</v>
      </c>
      <c r="Q38" s="12">
        <f t="shared" si="2"/>
        <v>0.92</v>
      </c>
      <c r="R38" s="20">
        <f>D38*Q38</f>
        <v>1748</v>
      </c>
    </row>
    <row r="39" spans="1:18">
      <c r="A39" t="s">
        <v>87</v>
      </c>
      <c r="B39" s="8" t="s">
        <v>88</v>
      </c>
      <c r="C39" s="9">
        <v>0.55469999999999997</v>
      </c>
      <c r="D39" s="10">
        <v>1100</v>
      </c>
      <c r="E39" s="10">
        <v>228</v>
      </c>
      <c r="F39" s="10">
        <v>75</v>
      </c>
      <c r="G39" s="10">
        <v>2400</v>
      </c>
      <c r="H39" s="11">
        <f>R39/G39</f>
        <v>0.41708333333333331</v>
      </c>
      <c r="I39" s="10">
        <v>42</v>
      </c>
      <c r="K39" s="12">
        <v>0.02</v>
      </c>
      <c r="L39" s="12">
        <v>0.11</v>
      </c>
      <c r="M39" s="13">
        <f t="shared" si="1"/>
        <v>0.87</v>
      </c>
      <c r="N39" s="20">
        <f>D39*M39</f>
        <v>957</v>
      </c>
      <c r="P39" s="12">
        <v>0.09</v>
      </c>
      <c r="Q39" s="12">
        <f t="shared" si="2"/>
        <v>0.91</v>
      </c>
      <c r="R39" s="20">
        <f>D39*Q39</f>
        <v>1001</v>
      </c>
    </row>
    <row r="40" spans="1:18">
      <c r="A40" t="s">
        <v>89</v>
      </c>
      <c r="B40" s="8" t="s">
        <v>90</v>
      </c>
      <c r="C40" s="9">
        <v>0.43880000000000002</v>
      </c>
      <c r="D40" s="10">
        <v>957</v>
      </c>
      <c r="E40" s="10">
        <v>751</v>
      </c>
      <c r="F40" s="10">
        <v>51</v>
      </c>
      <c r="G40" s="10">
        <v>1600</v>
      </c>
      <c r="H40" s="11">
        <f>R40/G40</f>
        <v>0.53831250000000008</v>
      </c>
      <c r="I40" s="10">
        <v>42</v>
      </c>
      <c r="K40" s="12">
        <v>0.03</v>
      </c>
      <c r="L40" s="12">
        <v>0.11</v>
      </c>
      <c r="M40" s="13">
        <f t="shared" si="1"/>
        <v>0.86</v>
      </c>
      <c r="N40" s="20">
        <f>D40*M40</f>
        <v>823.02</v>
      </c>
      <c r="P40" s="12">
        <v>0.1</v>
      </c>
      <c r="Q40" s="12">
        <f t="shared" si="2"/>
        <v>0.9</v>
      </c>
      <c r="R40" s="20">
        <f>D40*Q40</f>
        <v>861.30000000000007</v>
      </c>
    </row>
    <row r="41" spans="1:18">
      <c r="A41" t="s">
        <v>91</v>
      </c>
      <c r="B41" s="8" t="s">
        <v>92</v>
      </c>
      <c r="C41" s="9">
        <v>0.4486</v>
      </c>
      <c r="D41" s="10">
        <v>1600</v>
      </c>
      <c r="E41" s="10">
        <v>1100</v>
      </c>
      <c r="F41" s="10">
        <v>107</v>
      </c>
      <c r="G41" s="10">
        <v>1200</v>
      </c>
      <c r="H41" s="11">
        <f>R41/G41</f>
        <v>1.2266666666666666</v>
      </c>
      <c r="I41" s="10">
        <v>39</v>
      </c>
      <c r="K41" s="12">
        <v>0.01</v>
      </c>
      <c r="L41" s="12">
        <v>0.13</v>
      </c>
      <c r="M41" s="13">
        <f t="shared" si="1"/>
        <v>0.86</v>
      </c>
      <c r="N41" s="20">
        <f>D41*M41</f>
        <v>1376</v>
      </c>
      <c r="P41" s="12">
        <v>0.08</v>
      </c>
      <c r="Q41" s="12">
        <f t="shared" si="2"/>
        <v>0.92</v>
      </c>
      <c r="R41" s="20">
        <f>D41*Q41</f>
        <v>1472</v>
      </c>
    </row>
    <row r="42" spans="1:18">
      <c r="A42" t="s">
        <v>93</v>
      </c>
      <c r="B42" s="8" t="s">
        <v>94</v>
      </c>
      <c r="C42" s="9">
        <v>0.47760000000000002</v>
      </c>
      <c r="D42" s="10">
        <v>1800</v>
      </c>
      <c r="E42" s="10">
        <v>1900</v>
      </c>
      <c r="F42" s="10">
        <v>36</v>
      </c>
      <c r="G42" s="10">
        <v>545</v>
      </c>
      <c r="H42" s="11">
        <f>R42/G42</f>
        <v>3.1706422018348626</v>
      </c>
      <c r="I42" s="10">
        <v>7</v>
      </c>
      <c r="K42" s="12">
        <v>0</v>
      </c>
      <c r="L42" s="12">
        <v>0.06</v>
      </c>
      <c r="M42" s="13">
        <f t="shared" si="1"/>
        <v>0.94</v>
      </c>
      <c r="N42" s="20">
        <f>D42*M42</f>
        <v>1692</v>
      </c>
      <c r="P42" s="12">
        <v>0.04</v>
      </c>
      <c r="Q42" s="12">
        <f t="shared" si="2"/>
        <v>0.96</v>
      </c>
      <c r="R42" s="20">
        <f>D42*Q42</f>
        <v>1728</v>
      </c>
    </row>
    <row r="43" spans="1:18">
      <c r="A43" t="s">
        <v>95</v>
      </c>
      <c r="B43" s="8" t="s">
        <v>96</v>
      </c>
      <c r="C43" s="9">
        <v>0.35210000000000002</v>
      </c>
      <c r="D43" s="10">
        <v>274</v>
      </c>
      <c r="E43" s="10">
        <v>157</v>
      </c>
      <c r="F43" s="10">
        <v>21</v>
      </c>
      <c r="G43" s="10">
        <v>358</v>
      </c>
      <c r="H43" s="11">
        <f>R43/G43</f>
        <v>0.65055865921787714</v>
      </c>
      <c r="I43" s="10">
        <v>35</v>
      </c>
      <c r="K43" s="12">
        <v>0.03</v>
      </c>
      <c r="L43" s="12">
        <v>0.19</v>
      </c>
      <c r="M43" s="13">
        <f t="shared" si="1"/>
        <v>0.78</v>
      </c>
      <c r="N43" s="20">
        <f>D43*M43</f>
        <v>213.72</v>
      </c>
      <c r="P43" s="12">
        <v>0.15</v>
      </c>
      <c r="Q43" s="12">
        <f t="shared" si="2"/>
        <v>0.85</v>
      </c>
      <c r="R43" s="20">
        <f>D43*Q43</f>
        <v>232.9</v>
      </c>
    </row>
    <row r="44" spans="1:18">
      <c r="A44" t="s">
        <v>97</v>
      </c>
      <c r="B44" s="8" t="s">
        <v>98</v>
      </c>
      <c r="C44" s="9">
        <v>0.4405</v>
      </c>
      <c r="D44" s="10">
        <v>364</v>
      </c>
      <c r="E44" s="10">
        <v>546</v>
      </c>
      <c r="F44" s="10">
        <v>17</v>
      </c>
      <c r="G44" s="10">
        <v>1700</v>
      </c>
      <c r="H44" s="11">
        <f>R44/G44</f>
        <v>0.20127058823529409</v>
      </c>
      <c r="I44" s="10">
        <v>40</v>
      </c>
      <c r="K44" s="12">
        <v>0</v>
      </c>
      <c r="L44" s="12">
        <v>0.1</v>
      </c>
      <c r="M44" s="13">
        <f t="shared" si="1"/>
        <v>0.9</v>
      </c>
      <c r="N44" s="20">
        <f>D44*M44</f>
        <v>327.60000000000002</v>
      </c>
      <c r="P44" s="12">
        <v>0.06</v>
      </c>
      <c r="Q44" s="12">
        <f t="shared" si="2"/>
        <v>0.94</v>
      </c>
      <c r="R44" s="20">
        <f>D44*Q44</f>
        <v>342.15999999999997</v>
      </c>
    </row>
    <row r="45" spans="1:18">
      <c r="A45" t="s">
        <v>99</v>
      </c>
      <c r="B45" s="8" t="s">
        <v>100</v>
      </c>
      <c r="C45" s="9">
        <v>0.43559999999999999</v>
      </c>
      <c r="D45" s="10">
        <v>769</v>
      </c>
      <c r="E45" s="10">
        <v>684</v>
      </c>
      <c r="F45" s="10">
        <v>55</v>
      </c>
      <c r="G45" s="10">
        <v>906</v>
      </c>
      <c r="H45" s="11">
        <f>R45/G45</f>
        <v>0.78088300220750551</v>
      </c>
      <c r="I45" s="10">
        <v>32</v>
      </c>
      <c r="K45" s="12">
        <v>0.02</v>
      </c>
      <c r="L45" s="12">
        <v>0.09</v>
      </c>
      <c r="M45" s="13">
        <f t="shared" si="1"/>
        <v>0.89</v>
      </c>
      <c r="N45" s="20">
        <f>D45*M45</f>
        <v>684.41</v>
      </c>
      <c r="P45" s="12">
        <v>0.08</v>
      </c>
      <c r="Q45" s="12">
        <f t="shared" si="2"/>
        <v>0.92</v>
      </c>
      <c r="R45" s="20">
        <f>D45*Q45</f>
        <v>707.48</v>
      </c>
    </row>
    <row r="46" spans="1:18">
      <c r="A46" t="s">
        <v>101</v>
      </c>
      <c r="B46" s="8" t="s">
        <v>102</v>
      </c>
      <c r="C46" s="9">
        <v>0.43049999999999999</v>
      </c>
      <c r="D46" s="10">
        <v>341</v>
      </c>
      <c r="E46" s="10">
        <v>328</v>
      </c>
      <c r="F46" s="10">
        <v>14</v>
      </c>
      <c r="G46" s="10">
        <v>747</v>
      </c>
      <c r="H46" s="11">
        <f>R46/G46</f>
        <v>0.41084337349397593</v>
      </c>
      <c r="I46" s="10">
        <v>28</v>
      </c>
      <c r="K46" s="12">
        <v>0.03</v>
      </c>
      <c r="L46" s="12">
        <v>0.16</v>
      </c>
      <c r="M46" s="13">
        <f t="shared" si="1"/>
        <v>0.80999999999999994</v>
      </c>
      <c r="N46" s="20">
        <f>D46*M46</f>
        <v>276.20999999999998</v>
      </c>
      <c r="P46" s="12">
        <v>0.1</v>
      </c>
      <c r="Q46" s="12">
        <f t="shared" si="2"/>
        <v>0.9</v>
      </c>
      <c r="R46" s="20">
        <f>D46*Q46</f>
        <v>306.90000000000003</v>
      </c>
    </row>
    <row r="47" spans="1:18">
      <c r="A47" t="s">
        <v>103</v>
      </c>
      <c r="B47" s="8" t="s">
        <v>104</v>
      </c>
      <c r="C47" s="9">
        <v>0.4778</v>
      </c>
      <c r="D47" s="10">
        <v>357</v>
      </c>
      <c r="E47" s="10">
        <v>502</v>
      </c>
      <c r="F47" s="10">
        <v>12</v>
      </c>
      <c r="G47" s="10">
        <v>767</v>
      </c>
      <c r="H47" s="11">
        <f>R47/G47</f>
        <v>0.42821382007822684</v>
      </c>
      <c r="I47" s="10">
        <v>6</v>
      </c>
      <c r="K47" s="12">
        <v>0</v>
      </c>
      <c r="L47" s="12">
        <v>0.15</v>
      </c>
      <c r="M47" s="13">
        <f t="shared" si="1"/>
        <v>0.85</v>
      </c>
      <c r="N47" s="20">
        <f>D47*M47</f>
        <v>303.45</v>
      </c>
      <c r="P47" s="12">
        <v>0.08</v>
      </c>
      <c r="Q47" s="12">
        <f t="shared" si="2"/>
        <v>0.92</v>
      </c>
      <c r="R47" s="20">
        <f>D47*Q47</f>
        <v>328.44</v>
      </c>
    </row>
    <row r="48" spans="1:18">
      <c r="A48" t="s">
        <v>105</v>
      </c>
      <c r="B48" s="8" t="s">
        <v>106</v>
      </c>
      <c r="C48" s="9">
        <v>0.4849</v>
      </c>
      <c r="D48" s="10">
        <v>1600</v>
      </c>
      <c r="E48" s="10">
        <v>1300</v>
      </c>
      <c r="F48" s="10">
        <v>76</v>
      </c>
      <c r="G48" s="10">
        <v>1500</v>
      </c>
      <c r="H48" s="11">
        <f>R48/G48</f>
        <v>0.93866666666666665</v>
      </c>
      <c r="I48" s="10">
        <v>47</v>
      </c>
      <c r="K48" s="12">
        <v>0.02</v>
      </c>
      <c r="L48" s="12">
        <v>0.17</v>
      </c>
      <c r="M48" s="13">
        <f t="shared" si="1"/>
        <v>0.80999999999999994</v>
      </c>
      <c r="N48" s="20">
        <f>D48*M48</f>
        <v>1296</v>
      </c>
      <c r="P48" s="12">
        <v>0.12</v>
      </c>
      <c r="Q48" s="12">
        <f t="shared" si="2"/>
        <v>0.88</v>
      </c>
      <c r="R48" s="20">
        <f>D48*Q48</f>
        <v>1408</v>
      </c>
    </row>
    <row r="49" spans="1:18">
      <c r="A49" t="s">
        <v>107</v>
      </c>
      <c r="B49" s="8" t="s">
        <v>108</v>
      </c>
      <c r="C49" s="9">
        <v>0.51429999999999998</v>
      </c>
      <c r="D49" s="10">
        <v>7700</v>
      </c>
      <c r="E49" s="10">
        <v>6400</v>
      </c>
      <c r="F49" s="10">
        <v>191</v>
      </c>
      <c r="G49" s="10">
        <v>16700</v>
      </c>
      <c r="H49" s="11">
        <f>R49/G49</f>
        <v>0.43341317365269461</v>
      </c>
      <c r="I49" s="10">
        <v>36</v>
      </c>
      <c r="K49" s="12">
        <v>0.01</v>
      </c>
      <c r="L49" s="12">
        <v>0.1</v>
      </c>
      <c r="M49" s="13">
        <f t="shared" si="1"/>
        <v>0.89</v>
      </c>
      <c r="N49" s="20">
        <f>D49*M49</f>
        <v>6853</v>
      </c>
      <c r="P49" s="12">
        <v>0.06</v>
      </c>
      <c r="Q49" s="12">
        <f t="shared" si="2"/>
        <v>0.94</v>
      </c>
      <c r="R49" s="20">
        <f>D49*Q49</f>
        <v>7238</v>
      </c>
    </row>
    <row r="50" spans="1:18">
      <c r="A50" t="s">
        <v>109</v>
      </c>
      <c r="B50" s="8" t="s">
        <v>110</v>
      </c>
      <c r="C50" s="9">
        <v>0.47639999999999999</v>
      </c>
      <c r="D50" s="10">
        <v>2500</v>
      </c>
      <c r="E50" s="10">
        <v>2200</v>
      </c>
      <c r="F50" s="10">
        <v>153</v>
      </c>
      <c r="G50" s="10">
        <v>412</v>
      </c>
      <c r="H50" s="11">
        <f>R50/G50</f>
        <v>5.4611650485436893</v>
      </c>
      <c r="I50" s="10">
        <v>40</v>
      </c>
      <c r="K50" s="12">
        <v>0.01</v>
      </c>
      <c r="L50" s="12">
        <v>0.15</v>
      </c>
      <c r="M50" s="13">
        <f t="shared" si="1"/>
        <v>0.84</v>
      </c>
      <c r="N50" s="20">
        <f>D50*M50</f>
        <v>2100</v>
      </c>
      <c r="P50" s="12">
        <v>0.1</v>
      </c>
      <c r="Q50" s="12">
        <f t="shared" si="2"/>
        <v>0.9</v>
      </c>
      <c r="R50" s="20">
        <f>D50*Q50</f>
        <v>2250</v>
      </c>
    </row>
    <row r="51" spans="1:18">
      <c r="A51" t="s">
        <v>111</v>
      </c>
      <c r="B51" s="8" t="s">
        <v>112</v>
      </c>
      <c r="C51" s="9">
        <v>0.46629999999999999</v>
      </c>
      <c r="D51" s="10">
        <v>3600</v>
      </c>
      <c r="E51" s="10">
        <v>4000</v>
      </c>
      <c r="F51" s="10">
        <v>178</v>
      </c>
      <c r="G51" s="10">
        <v>3000</v>
      </c>
      <c r="H51" s="11">
        <f>R51/G51</f>
        <v>1.1519999999999999</v>
      </c>
      <c r="I51" s="10">
        <v>29</v>
      </c>
      <c r="K51" s="12">
        <v>0</v>
      </c>
      <c r="L51" s="12">
        <v>0.06</v>
      </c>
      <c r="M51" s="13">
        <f t="shared" si="1"/>
        <v>0.94</v>
      </c>
      <c r="N51" s="20">
        <f>D51*M51</f>
        <v>3384</v>
      </c>
      <c r="P51" s="12">
        <v>0.04</v>
      </c>
      <c r="Q51" s="12">
        <f t="shared" si="2"/>
        <v>0.96</v>
      </c>
      <c r="R51" s="20">
        <f>D51*Q51</f>
        <v>3456</v>
      </c>
    </row>
    <row r="52" spans="1:18">
      <c r="A52" t="s">
        <v>113</v>
      </c>
      <c r="B52" s="8" t="s">
        <v>114</v>
      </c>
      <c r="C52" s="9">
        <v>0.43459999999999999</v>
      </c>
      <c r="D52" s="10">
        <v>1700</v>
      </c>
      <c r="E52" s="10">
        <v>862</v>
      </c>
      <c r="F52" s="10">
        <v>110</v>
      </c>
      <c r="G52" s="10">
        <v>515</v>
      </c>
      <c r="H52" s="11">
        <f>R52/G52</f>
        <v>2.9378640776699028</v>
      </c>
      <c r="I52" s="10">
        <v>42</v>
      </c>
      <c r="K52" s="12">
        <v>0.04</v>
      </c>
      <c r="L52" s="12">
        <v>0.14000000000000001</v>
      </c>
      <c r="M52" s="13">
        <f t="shared" si="1"/>
        <v>0.82</v>
      </c>
      <c r="N52" s="20">
        <f>D52*M52</f>
        <v>1394</v>
      </c>
      <c r="P52" s="12">
        <v>0.11</v>
      </c>
      <c r="Q52" s="12">
        <f t="shared" si="2"/>
        <v>0.89</v>
      </c>
      <c r="R52" s="20">
        <f>D52*Q52</f>
        <v>1513</v>
      </c>
    </row>
    <row r="53" spans="1:18">
      <c r="A53" t="s">
        <v>115</v>
      </c>
      <c r="B53" s="8" t="s">
        <v>116</v>
      </c>
      <c r="C53" s="9">
        <v>0.48549999999999999</v>
      </c>
      <c r="D53" s="10">
        <v>698</v>
      </c>
      <c r="E53" s="10">
        <v>265</v>
      </c>
      <c r="F53" s="10">
        <v>32</v>
      </c>
      <c r="G53" s="10">
        <v>2000</v>
      </c>
      <c r="H53" s="11">
        <f>R53/G53</f>
        <v>0.33155000000000001</v>
      </c>
      <c r="I53" s="10">
        <v>23</v>
      </c>
      <c r="K53" s="12">
        <v>0.01</v>
      </c>
      <c r="L53" s="12">
        <v>0.12</v>
      </c>
      <c r="M53" s="13">
        <f t="shared" si="1"/>
        <v>0.87</v>
      </c>
      <c r="N53" s="20">
        <f>D53*M53</f>
        <v>607.26</v>
      </c>
      <c r="P53" s="12">
        <v>0.05</v>
      </c>
      <c r="Q53" s="12">
        <f t="shared" si="2"/>
        <v>0.95</v>
      </c>
      <c r="R53" s="20">
        <f>D53*Q53</f>
        <v>663.1</v>
      </c>
    </row>
    <row r="54" spans="1:18">
      <c r="A54" t="s">
        <v>117</v>
      </c>
      <c r="B54" s="8" t="s">
        <v>118</v>
      </c>
      <c r="C54" s="9">
        <v>0.43609999999999999</v>
      </c>
      <c r="D54" s="10">
        <v>215</v>
      </c>
      <c r="E54" s="10">
        <v>465</v>
      </c>
      <c r="F54" s="10">
        <v>7</v>
      </c>
      <c r="G54" s="10">
        <v>2000</v>
      </c>
      <c r="H54" s="11">
        <f>R54/G54</f>
        <v>9.9974999999999994E-2</v>
      </c>
      <c r="I54" s="10">
        <v>4</v>
      </c>
      <c r="K54" s="12">
        <v>0</v>
      </c>
      <c r="L54" s="12">
        <v>0.09</v>
      </c>
      <c r="M54" s="13">
        <f t="shared" si="1"/>
        <v>0.91</v>
      </c>
      <c r="N54" s="20">
        <f>D54*M54</f>
        <v>195.65</v>
      </c>
      <c r="P54" s="12">
        <v>7.0000000000000007E-2</v>
      </c>
      <c r="Q54" s="12">
        <f t="shared" si="2"/>
        <v>0.92999999999999994</v>
      </c>
      <c r="R54" s="20">
        <f>D54*Q54</f>
        <v>199.95</v>
      </c>
    </row>
    <row r="55" spans="1:18">
      <c r="A55" t="s">
        <v>119</v>
      </c>
      <c r="B55" s="8" t="s">
        <v>120</v>
      </c>
      <c r="C55" s="9">
        <v>0.20530000000000001</v>
      </c>
      <c r="D55" s="10">
        <v>70</v>
      </c>
      <c r="E55" s="10">
        <v>130</v>
      </c>
      <c r="F55" s="10">
        <v>1</v>
      </c>
      <c r="G55" s="10">
        <v>274</v>
      </c>
      <c r="H55" s="11">
        <f>R55/G55</f>
        <v>0.24014598540145984</v>
      </c>
      <c r="I55" s="10">
        <v>7</v>
      </c>
      <c r="K55" s="12">
        <v>0.03</v>
      </c>
      <c r="L55" s="12">
        <v>0.09</v>
      </c>
      <c r="M55" s="13">
        <f t="shared" si="1"/>
        <v>0.88</v>
      </c>
      <c r="N55" s="20">
        <f>D55*M55</f>
        <v>61.6</v>
      </c>
      <c r="P55" s="12">
        <v>0.06</v>
      </c>
      <c r="Q55" s="12">
        <f t="shared" si="2"/>
        <v>0.94</v>
      </c>
      <c r="R55" s="20">
        <f>D55*Q55</f>
        <v>65.8</v>
      </c>
    </row>
    <row r="56" spans="1:18">
      <c r="A56" t="s">
        <v>121</v>
      </c>
      <c r="B56" s="8" t="s">
        <v>122</v>
      </c>
      <c r="C56" s="9">
        <v>0.51049999999999995</v>
      </c>
      <c r="D56" s="10">
        <v>1400</v>
      </c>
      <c r="E56" s="10">
        <v>890</v>
      </c>
      <c r="F56" s="10">
        <v>122</v>
      </c>
      <c r="G56" s="10">
        <v>3000</v>
      </c>
      <c r="H56" s="11">
        <f>R56/G56</f>
        <v>0.42933333333333334</v>
      </c>
      <c r="I56" s="10">
        <v>27</v>
      </c>
      <c r="K56" s="12">
        <v>0.01</v>
      </c>
      <c r="L56" s="12">
        <v>0.15</v>
      </c>
      <c r="M56" s="13">
        <f t="shared" si="1"/>
        <v>0.84</v>
      </c>
      <c r="N56" s="20">
        <f>D56*M56</f>
        <v>1176</v>
      </c>
      <c r="P56" s="12">
        <v>0.08</v>
      </c>
      <c r="Q56" s="12">
        <f t="shared" si="2"/>
        <v>0.92</v>
      </c>
      <c r="R56" s="20">
        <f>D56*Q56</f>
        <v>1288</v>
      </c>
    </row>
    <row r="57" spans="1:18">
      <c r="A57" t="s">
        <v>123</v>
      </c>
      <c r="B57" s="8" t="s">
        <v>124</v>
      </c>
      <c r="C57" s="9">
        <v>0.59660000000000002</v>
      </c>
      <c r="D57" s="10">
        <v>7500</v>
      </c>
      <c r="E57" s="10">
        <v>147</v>
      </c>
      <c r="F57" s="10">
        <v>275</v>
      </c>
      <c r="G57" s="10">
        <v>8000</v>
      </c>
      <c r="H57" s="11">
        <f>R57/G57</f>
        <v>0.78749999999999998</v>
      </c>
      <c r="I57" s="10">
        <v>26</v>
      </c>
      <c r="K57" s="12">
        <v>0.03</v>
      </c>
      <c r="L57" s="12">
        <v>0.23</v>
      </c>
      <c r="M57" s="13">
        <f t="shared" si="1"/>
        <v>0.74</v>
      </c>
      <c r="N57" s="20">
        <f>D57*M57</f>
        <v>5550</v>
      </c>
      <c r="P57" s="12">
        <v>0.16</v>
      </c>
      <c r="Q57" s="12">
        <f t="shared" si="2"/>
        <v>0.84</v>
      </c>
      <c r="R57" s="20">
        <f>D57*Q57</f>
        <v>6300</v>
      </c>
    </row>
    <row r="58" spans="1:18">
      <c r="A58" t="s">
        <v>125</v>
      </c>
      <c r="B58" s="8" t="s">
        <v>126</v>
      </c>
      <c r="C58" s="9">
        <v>0.4294</v>
      </c>
      <c r="D58" s="10">
        <v>591</v>
      </c>
      <c r="E58" s="10">
        <v>957</v>
      </c>
      <c r="F58" s="10">
        <v>29</v>
      </c>
      <c r="G58" s="10">
        <v>1100</v>
      </c>
      <c r="H58" s="11">
        <f>R58/G58</f>
        <v>0.49966363636363637</v>
      </c>
      <c r="I58" s="10">
        <v>16</v>
      </c>
      <c r="K58" s="12">
        <v>0.01</v>
      </c>
      <c r="L58" s="12">
        <v>0.09</v>
      </c>
      <c r="M58" s="13">
        <f t="shared" si="1"/>
        <v>0.9</v>
      </c>
      <c r="N58" s="20">
        <f>D58*M58</f>
        <v>531.9</v>
      </c>
      <c r="P58" s="12">
        <v>7.0000000000000007E-2</v>
      </c>
      <c r="Q58" s="12">
        <f t="shared" si="2"/>
        <v>0.92999999999999994</v>
      </c>
      <c r="R58" s="20">
        <f>D58*Q58</f>
        <v>549.63</v>
      </c>
    </row>
    <row r="59" spans="1:18">
      <c r="A59" t="s">
        <v>127</v>
      </c>
      <c r="B59" s="8" t="s">
        <v>128</v>
      </c>
      <c r="C59" s="9">
        <v>0.32290000000000002</v>
      </c>
      <c r="D59" s="10">
        <v>49</v>
      </c>
      <c r="E59" s="10">
        <v>30</v>
      </c>
      <c r="F59" s="10">
        <v>4</v>
      </c>
      <c r="G59" s="10">
        <v>322</v>
      </c>
      <c r="H59" s="11">
        <f>R59/G59</f>
        <v>0.13543478260869565</v>
      </c>
      <c r="I59" s="10">
        <v>14</v>
      </c>
      <c r="K59" s="12">
        <v>0.02</v>
      </c>
      <c r="L59" s="12">
        <v>0.12</v>
      </c>
      <c r="M59" s="13">
        <f t="shared" si="1"/>
        <v>0.86</v>
      </c>
      <c r="N59" s="20">
        <f>D59*M59</f>
        <v>42.14</v>
      </c>
      <c r="P59" s="12">
        <v>0.11</v>
      </c>
      <c r="Q59" s="12">
        <f t="shared" si="2"/>
        <v>0.89</v>
      </c>
      <c r="R59" s="20">
        <f>D59*Q59</f>
        <v>43.61</v>
      </c>
    </row>
    <row r="60" spans="1:18">
      <c r="A60" t="s">
        <v>129</v>
      </c>
      <c r="B60" s="8" t="s">
        <v>130</v>
      </c>
      <c r="C60" s="9">
        <v>0.42080000000000001</v>
      </c>
      <c r="D60" s="10">
        <v>234</v>
      </c>
      <c r="E60" s="10">
        <v>862</v>
      </c>
      <c r="F60" s="10">
        <v>6</v>
      </c>
      <c r="G60" s="10">
        <v>348</v>
      </c>
      <c r="H60" s="11">
        <f>R60/G60</f>
        <v>0.63879310344827578</v>
      </c>
      <c r="I60" s="10">
        <v>12</v>
      </c>
      <c r="K60" s="12">
        <v>0</v>
      </c>
      <c r="L60" s="12">
        <v>0.09</v>
      </c>
      <c r="M60" s="13">
        <f t="shared" si="1"/>
        <v>0.91</v>
      </c>
      <c r="N60" s="20">
        <f>D60*M60</f>
        <v>212.94</v>
      </c>
      <c r="P60" s="12">
        <v>0.05</v>
      </c>
      <c r="Q60" s="12">
        <f t="shared" si="2"/>
        <v>0.95</v>
      </c>
      <c r="R60" s="20">
        <f>D60*Q60</f>
        <v>222.29999999999998</v>
      </c>
    </row>
    <row r="62" spans="1:18">
      <c r="A62" s="18" t="s">
        <v>131</v>
      </c>
      <c r="B62" s="18"/>
    </row>
  </sheetData>
  <mergeCells count="4">
    <mergeCell ref="D1:I1"/>
    <mergeCell ref="K1:M1"/>
    <mergeCell ref="A62:B62"/>
    <mergeCell ref="P1:Q1"/>
  </mergeCells>
  <hyperlinks>
    <hyperlink ref="A62:B62" r:id="rId1" display="© by Hoteles Sociales, Agosto 2012 "/>
    <hyperlink ref="B25" r:id="rId2" display="https://twitter.com/hcatalonia"/>
    <hyperlink ref="B20" r:id="rId3" display="http://www.twitter.com/OasisHotels"/>
    <hyperlink ref="B27" r:id="rId4" display="http://www.twitter.com/BeLiveHotels"/>
    <hyperlink ref="B36" r:id="rId5" display="http://www.twitter.com/barcelohoteles"/>
    <hyperlink ref="B10" r:id="rId6" display="http://www.twitter.com/Hotels_Viva"/>
    <hyperlink ref="B19" r:id="rId7" display="http://www.twitter.com/NH_Hoteles"/>
    <hyperlink ref="B26" r:id="rId8" display="http://www.twitter.com/nh_hoteles_es"/>
    <hyperlink ref="B23" r:id="rId9" display="http://www.twitter.com/AC_Hoteles"/>
    <hyperlink ref="B30" r:id="rId10" display="http://www.twitter.com/Iberostar"/>
    <hyperlink ref="B35" r:id="rId11" display="http://www.twitter.com/RiuHoteles"/>
    <hyperlink ref="B18" r:id="rId12" display="http://www.twitter.com/abbahoteles"/>
    <hyperlink ref="B5" r:id="rId13" display="http://www.twitter.com/PSHotels"/>
    <hyperlink ref="B37" r:id="rId14" display="http://www.twitter.com/RoomMateHotels"/>
    <hyperlink ref="B29" r:id="rId15"/>
    <hyperlink ref="B9" r:id="rId16" display="http://www.twitter.com/MarinaHotels"/>
    <hyperlink ref="B8" r:id="rId17" display="http://www.twitter.com/HispanoHotelera"/>
    <hyperlink ref="B12" r:id="rId18" display="http://www.twitter.com/fuertehoteles"/>
    <hyperlink ref="B3" r:id="rId19" display="http://www.twitter.com/SelectaHotels"/>
    <hyperlink ref="B33" r:id="rId20"/>
    <hyperlink ref="B32" r:id="rId21"/>
    <hyperlink ref="B11" r:id="rId22"/>
    <hyperlink ref="B13" r:id="rId23"/>
    <hyperlink ref="B7" r:id="rId24"/>
    <hyperlink ref="B6" r:id="rId25"/>
    <hyperlink ref="B34" r:id="rId26" display="CaminoRealH"/>
    <hyperlink ref="B31" r:id="rId27" display="https://twitter.com/MeliaHotelsInt"/>
    <hyperlink ref="B28" r:id="rId28" display="https://twitter.com/Fiesta_FHG"/>
    <hyperlink ref="B17" r:id="rId29" display="https://twitter.com/HotelesHusa"/>
    <hyperlink ref="B14" r:id="rId30" display="https://twitter.com/Confortel"/>
    <hyperlink ref="B22" r:id="rId31" display="https://twitter.com/CELUISMA"/>
    <hyperlink ref="B24" r:id="rId32" display="https://twitter.com/H10_Hotels"/>
    <hyperlink ref="B21" r:id="rId33" display="https://twitter.com/Vincci_Hoteles"/>
    <hyperlink ref="B15" r:id="rId34" display="https://twitter.com/hotelestrh"/>
    <hyperlink ref="B38" r:id="rId35"/>
    <hyperlink ref="B39" r:id="rId36" display="https://twitter.com/HospesHotels"/>
    <hyperlink ref="B40" r:id="rId37" display="https://twitter.com/HotelesMonte"/>
    <hyperlink ref="B41" r:id="rId38" display="https://twitter.com/SH_Hoteles"/>
    <hyperlink ref="B42" r:id="rId39" display="https://twitter.com/AroiHoteles"/>
    <hyperlink ref="B43" r:id="rId40" display="https://twitter.com/bestwestern_es"/>
    <hyperlink ref="B44" r:id="rId41" display="https://twitter.com/salleshotels"/>
    <hyperlink ref="B45" r:id="rId42" display="https://twitter.com/actahotels"/>
    <hyperlink ref="B46" r:id="rId43" display="https://twitter.com/marconfort"/>
    <hyperlink ref="B47" r:id="rId44" display="https://twitter.com/fiestahotels"/>
    <hyperlink ref="B48" r:id="rId45" display="https://twitter.com/hotusa"/>
    <hyperlink ref="B49" r:id="rId46" display="https://twitter.com/hoteles_mision"/>
    <hyperlink ref="B50" r:id="rId47" display="https://twitter.com/AyreHoteles"/>
    <hyperlink ref="B51" r:id="rId48" display="https://twitter.com/optimalhotels"/>
    <hyperlink ref="B52" r:id="rId49" display="https://twitter.com/zenithoteles"/>
    <hyperlink ref="B53" r:id="rId50" display="https://twitter.com/tukanhotels"/>
    <hyperlink ref="B54" r:id="rId51" display="https://twitter.com/Macia_hoteles"/>
    <hyperlink ref="B55" r:id="rId52" display="https://twitter.com/SolvasaHoteles"/>
    <hyperlink ref="B56" r:id="rId53" display="https://twitter.com/gfhoteles"/>
    <hyperlink ref="B57" r:id="rId54" display="https://twitter.com/paradores"/>
    <hyperlink ref="B58" r:id="rId55" display="https://twitter.com/grupoarhoteles"/>
    <hyperlink ref="B59" r:id="rId56" display="https://twitter.com/PalmiraHotels"/>
    <hyperlink ref="B60" r:id="rId57" display="https://twitter.com/JS_Hotels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bequest</dc:creator>
  <cp:lastModifiedBy>bequest</cp:lastModifiedBy>
  <dcterms:created xsi:type="dcterms:W3CDTF">2012-09-24T16:42:59Z</dcterms:created>
  <dcterms:modified xsi:type="dcterms:W3CDTF">2012-09-24T17:48:43Z</dcterms:modified>
</cp:coreProperties>
</file>